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256" windowHeight="12216" activeTab="3"/>
  </bookViews>
  <sheets>
    <sheet name="Лист1" sheetId="1" r:id="rId1"/>
    <sheet name="1 кв. 2023" sheetId="5" r:id="rId2"/>
    <sheet name="1 півріччя 2023" sheetId="2" r:id="rId3"/>
    <sheet name="9 місяців 2023" sheetId="3" r:id="rId4"/>
  </sheets>
  <definedNames>
    <definedName name="_xlnm.Print_Area" localSheetId="1">'1 кв. 2023'!$A$1:$I$105</definedName>
    <definedName name="_xlnm.Print_Area" localSheetId="2">'1 півріччя 2023'!$A$1:$I$105</definedName>
    <definedName name="_xlnm.Print_Area" localSheetId="3">'9 місяців 2023'!$A$1:$I$105</definedName>
  </definedNames>
  <calcPr calcId="125725"/>
</workbook>
</file>

<file path=xl/calcChain.xml><?xml version="1.0" encoding="utf-8"?>
<calcChain xmlns="http://schemas.openxmlformats.org/spreadsheetml/2006/main">
  <c r="E71" i="3"/>
  <c r="E72"/>
  <c r="G72" s="1"/>
  <c r="H72" s="1"/>
  <c r="E34"/>
  <c r="H99"/>
  <c r="G99"/>
  <c r="I99" s="1"/>
  <c r="G98"/>
  <c r="I98" s="1"/>
  <c r="H96"/>
  <c r="G96"/>
  <c r="I96" s="1"/>
  <c r="I95"/>
  <c r="G95"/>
  <c r="G88"/>
  <c r="I88" s="1"/>
  <c r="G87"/>
  <c r="I87" s="1"/>
  <c r="G82"/>
  <c r="I82" s="1"/>
  <c r="H81"/>
  <c r="G81"/>
  <c r="I81" s="1"/>
  <c r="G79"/>
  <c r="I79" s="1"/>
  <c r="G78"/>
  <c r="I78" s="1"/>
  <c r="G71"/>
  <c r="H71" s="1"/>
  <c r="G69"/>
  <c r="I69" s="1"/>
  <c r="I68"/>
  <c r="H68"/>
  <c r="H67"/>
  <c r="G67"/>
  <c r="I67" s="1"/>
  <c r="F65"/>
  <c r="E65"/>
  <c r="D65"/>
  <c r="G64"/>
  <c r="I64" s="1"/>
  <c r="H63"/>
  <c r="G63"/>
  <c r="I63" s="1"/>
  <c r="G62"/>
  <c r="H62" s="1"/>
  <c r="H61"/>
  <c r="G61"/>
  <c r="I61" s="1"/>
  <c r="G60"/>
  <c r="G65" s="1"/>
  <c r="I65" s="1"/>
  <c r="G58"/>
  <c r="H57"/>
  <c r="E56"/>
  <c r="G55"/>
  <c r="H55" s="1"/>
  <c r="H53"/>
  <c r="G52"/>
  <c r="G56" s="1"/>
  <c r="G51"/>
  <c r="H51" s="1"/>
  <c r="H50"/>
  <c r="G49"/>
  <c r="G48"/>
  <c r="H48" s="1"/>
  <c r="G46"/>
  <c r="I46" s="1"/>
  <c r="G45"/>
  <c r="F43"/>
  <c r="E43"/>
  <c r="G42"/>
  <c r="I42" s="1"/>
  <c r="I39"/>
  <c r="H39"/>
  <c r="G38"/>
  <c r="I38" s="1"/>
  <c r="G37"/>
  <c r="I37" s="1"/>
  <c r="H36"/>
  <c r="G36"/>
  <c r="D34"/>
  <c r="G26"/>
  <c r="H26" s="1"/>
  <c r="G23"/>
  <c r="H23" s="1"/>
  <c r="H22"/>
  <c r="G22"/>
  <c r="I22" s="1"/>
  <c r="G20"/>
  <c r="I20" s="1"/>
  <c r="G18"/>
  <c r="I18" s="1"/>
  <c r="H87" l="1"/>
  <c r="H78"/>
  <c r="H46"/>
  <c r="G43"/>
  <c r="I43" s="1"/>
  <c r="H38"/>
  <c r="H18"/>
  <c r="H43"/>
  <c r="G34"/>
  <c r="I62"/>
  <c r="H20"/>
  <c r="I36"/>
  <c r="H37"/>
  <c r="H42"/>
  <c r="H60"/>
  <c r="H64"/>
  <c r="H69"/>
  <c r="H79"/>
  <c r="H82"/>
  <c r="H88"/>
  <c r="H98"/>
  <c r="I60"/>
  <c r="F43" i="2"/>
  <c r="G99"/>
  <c r="G98"/>
  <c r="G96"/>
  <c r="G95"/>
  <c r="G88"/>
  <c r="G87"/>
  <c r="G82"/>
  <c r="G81"/>
  <c r="G79"/>
  <c r="G78"/>
  <c r="G72"/>
  <c r="G71"/>
  <c r="G69"/>
  <c r="G67"/>
  <c r="G64"/>
  <c r="G63"/>
  <c r="G62"/>
  <c r="G61"/>
  <c r="G60"/>
  <c r="G58"/>
  <c r="G55"/>
  <c r="G52"/>
  <c r="G51"/>
  <c r="G49"/>
  <c r="G48"/>
  <c r="G46"/>
  <c r="G45"/>
  <c r="G42"/>
  <c r="G38"/>
  <c r="G37"/>
  <c r="G36"/>
  <c r="G26"/>
  <c r="G23"/>
  <c r="G22"/>
  <c r="G20"/>
  <c r="G18"/>
  <c r="F65"/>
  <c r="D65"/>
  <c r="E65"/>
  <c r="E34"/>
  <c r="D34"/>
  <c r="I34" i="3" l="1"/>
  <c r="H34"/>
  <c r="H65"/>
  <c r="G65" i="2"/>
  <c r="I99"/>
  <c r="H99"/>
  <c r="I98"/>
  <c r="H98"/>
  <c r="I96"/>
  <c r="H96"/>
  <c r="I95"/>
  <c r="I88"/>
  <c r="H88"/>
  <c r="I87"/>
  <c r="H87"/>
  <c r="I82"/>
  <c r="H82"/>
  <c r="I81"/>
  <c r="H81"/>
  <c r="I79"/>
  <c r="H79"/>
  <c r="I78"/>
  <c r="H78"/>
  <c r="H72"/>
  <c r="H71"/>
  <c r="I69"/>
  <c r="H69"/>
  <c r="I68"/>
  <c r="H68"/>
  <c r="I67"/>
  <c r="H67"/>
  <c r="I65"/>
  <c r="I64"/>
  <c r="H64"/>
  <c r="I63"/>
  <c r="H63"/>
  <c r="I62"/>
  <c r="H62"/>
  <c r="I61"/>
  <c r="H61"/>
  <c r="I60"/>
  <c r="H60"/>
  <c r="H57"/>
  <c r="G56"/>
  <c r="E56"/>
  <c r="H55"/>
  <c r="H53"/>
  <c r="H51"/>
  <c r="H50"/>
  <c r="H48"/>
  <c r="I46"/>
  <c r="H46"/>
  <c r="G43"/>
  <c r="E43"/>
  <c r="I42"/>
  <c r="H42"/>
  <c r="I39"/>
  <c r="H39"/>
  <c r="I38"/>
  <c r="H38"/>
  <c r="I37"/>
  <c r="H37"/>
  <c r="I36"/>
  <c r="H36"/>
  <c r="G34"/>
  <c r="H34" s="1"/>
  <c r="H26"/>
  <c r="H23"/>
  <c r="I22"/>
  <c r="H22"/>
  <c r="I20"/>
  <c r="H20"/>
  <c r="I18"/>
  <c r="H18"/>
  <c r="I43" l="1"/>
  <c r="H65"/>
  <c r="H43"/>
  <c r="I34"/>
  <c r="H93" i="5"/>
  <c r="I93"/>
  <c r="H94"/>
  <c r="I94"/>
  <c r="I68"/>
  <c r="I69"/>
  <c r="I71"/>
  <c r="I72"/>
  <c r="I67"/>
  <c r="H68"/>
  <c r="H69"/>
  <c r="H71"/>
  <c r="H72"/>
  <c r="H67"/>
  <c r="H23"/>
  <c r="H26"/>
  <c r="I88" l="1"/>
  <c r="I95"/>
  <c r="I96"/>
  <c r="I87"/>
  <c r="I82"/>
  <c r="G56" l="1"/>
  <c r="G43"/>
  <c r="G34"/>
  <c r="G18"/>
  <c r="E56"/>
  <c r="E43"/>
  <c r="E34"/>
  <c r="E18"/>
  <c r="F43" l="1"/>
  <c r="I39"/>
  <c r="I42" l="1"/>
  <c r="I43"/>
  <c r="H48"/>
  <c r="H50"/>
  <c r="H51"/>
  <c r="H53"/>
  <c r="H55"/>
  <c r="H57"/>
  <c r="I99" l="1"/>
  <c r="H99"/>
  <c r="I98"/>
  <c r="H98"/>
  <c r="H96"/>
  <c r="H88"/>
  <c r="H87"/>
  <c r="H82"/>
  <c r="I81"/>
  <c r="H81"/>
  <c r="I79"/>
  <c r="H79"/>
  <c r="I78"/>
  <c r="H78"/>
  <c r="I65"/>
  <c r="H65"/>
  <c r="I64"/>
  <c r="H64"/>
  <c r="I63"/>
  <c r="H63"/>
  <c r="I62"/>
  <c r="H62"/>
  <c r="I61"/>
  <c r="H61"/>
  <c r="I60"/>
  <c r="H60"/>
  <c r="I46"/>
  <c r="H46"/>
  <c r="H43"/>
  <c r="H42"/>
  <c r="H39"/>
  <c r="I38"/>
  <c r="H38"/>
  <c r="I37"/>
  <c r="H37"/>
  <c r="I36"/>
  <c r="H36"/>
  <c r="I34"/>
  <c r="H34"/>
  <c r="I22"/>
  <c r="H22"/>
  <c r="I20"/>
  <c r="H20"/>
  <c r="I18"/>
  <c r="H18"/>
  <c r="I99" i="1"/>
  <c r="I98"/>
  <c r="I82"/>
  <c r="I81"/>
  <c r="I79"/>
  <c r="I78"/>
  <c r="I65"/>
  <c r="I64"/>
  <c r="I63"/>
  <c r="I62"/>
  <c r="I61"/>
  <c r="I60"/>
  <c r="I46"/>
  <c r="I43"/>
  <c r="I42"/>
  <c r="I38"/>
  <c r="I37"/>
  <c r="I36"/>
  <c r="I34"/>
  <c r="I22"/>
  <c r="I20"/>
  <c r="I18"/>
  <c r="H99"/>
  <c r="H98"/>
  <c r="H96"/>
  <c r="H95"/>
  <c r="H88"/>
  <c r="H87"/>
  <c r="H82"/>
  <c r="H81"/>
  <c r="H79"/>
  <c r="H78"/>
  <c r="H65"/>
  <c r="H64"/>
  <c r="H63"/>
  <c r="H62"/>
  <c r="H61"/>
  <c r="H60"/>
  <c r="H57"/>
  <c r="H56"/>
  <c r="H52"/>
  <c r="H49"/>
  <c r="H53"/>
  <c r="H50"/>
  <c r="H46"/>
  <c r="H43"/>
  <c r="H42"/>
  <c r="H39"/>
  <c r="H38"/>
  <c r="H37"/>
  <c r="H36"/>
  <c r="H34"/>
  <c r="H30"/>
  <c r="H29"/>
  <c r="H26"/>
  <c r="H23"/>
  <c r="H22"/>
  <c r="H20"/>
  <c r="H18"/>
</calcChain>
</file>

<file path=xl/sharedStrings.xml><?xml version="1.0" encoding="utf-8"?>
<sst xmlns="http://schemas.openxmlformats.org/spreadsheetml/2006/main" count="485" uniqueCount="130">
  <si>
    <t>КОДИ</t>
  </si>
  <si>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</si>
  <si>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>за ЄДРПОУ</t>
    </r>
  </si>
  <si>
    <r>
      <rPr>
        <sz val="10"/>
        <rFont val="Times New Roman"/>
        <family val="1"/>
      </rPr>
      <t>Орган управління</t>
    </r>
  </si>
  <si>
    <r>
      <rPr>
        <sz val="10"/>
        <rFont val="Times New Roman"/>
        <family val="1"/>
      </rPr>
      <t>за СПОДУ</t>
    </r>
  </si>
  <si>
    <r>
      <rPr>
        <sz val="10"/>
        <rFont val="Times New Roman"/>
        <family val="1"/>
      </rPr>
      <t>Галузь</t>
    </r>
  </si>
  <si>
    <r>
      <rPr>
        <sz val="10"/>
        <rFont val="Times New Roman"/>
        <family val="1"/>
      </rPr>
      <t>за ЗКГНГ</t>
    </r>
  </si>
  <si>
    <r>
      <rPr>
        <sz val="10"/>
        <rFont val="Times New Roman"/>
        <family val="1"/>
      </rPr>
      <t>Вид економічної діяльності</t>
    </r>
  </si>
  <si>
    <r>
      <rPr>
        <sz val="10"/>
        <rFont val="Times New Roman"/>
        <family val="1"/>
      </rPr>
      <t>за КВЕД</t>
    </r>
  </si>
  <si>
    <t>Прізвище та ініціали керівника 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</si>
  <si>
    <r>
      <rPr>
        <sz val="10"/>
        <rFont val="Times New Roman"/>
        <family val="1"/>
      </rPr>
      <t>Одиниці виміру: тис. гривень</t>
    </r>
  </si>
  <si>
    <r>
      <rPr>
        <sz val="10"/>
        <rFont val="Times New Roman"/>
        <family val="1"/>
      </rPr>
      <t>Показники</t>
    </r>
  </si>
  <si>
    <r>
      <rPr>
        <sz val="10"/>
        <rFont val="Times New Roman"/>
        <family val="1"/>
      </rPr>
      <t>Код рядка</t>
    </r>
  </si>
  <si>
    <t>Факт наростаючим підсумком з початку року</t>
  </si>
  <si>
    <r>
      <rPr>
        <sz val="10"/>
        <rFont val="Times New Roman"/>
        <family val="1"/>
      </rPr>
      <t>Звітний період (рік)</t>
    </r>
  </si>
  <si>
    <r>
      <rPr>
        <sz val="10"/>
        <rFont val="Times New Roman"/>
        <family val="1"/>
      </rPr>
      <t xml:space="preserve">минулий
</t>
    </r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</si>
  <si>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 xml:space="preserve">поточний
</t>
    </r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</si>
  <si>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>План</t>
    </r>
  </si>
  <si>
    <r>
      <rPr>
        <sz val="10"/>
        <rFont val="Times New Roman"/>
        <family val="1"/>
      </rPr>
      <t>Факт</t>
    </r>
  </si>
  <si>
    <t>Відхилення   (+,-)</t>
  </si>
  <si>
    <t>Виконання    ( %)</t>
  </si>
  <si>
    <r>
      <rPr>
        <b/>
        <sz val="10"/>
        <rFont val="Times New Roman"/>
        <family val="1"/>
      </rPr>
      <t>І. Формування прибутку підприємства</t>
    </r>
  </si>
  <si>
    <r>
      <rPr>
        <b/>
        <sz val="10"/>
        <rFont val="Times New Roman"/>
        <family val="1"/>
      </rPr>
      <t>Доходи</t>
    </r>
  </si>
  <si>
    <r>
      <rPr>
        <sz val="10"/>
        <rFont val="Times New Roman"/>
        <family val="1"/>
      </rPr>
      <t xml:space="preserve">Дохід (виручка) від реалізації продукції
</t>
    </r>
    <r>
      <rPr>
        <sz val="10"/>
        <rFont val="Times New Roman"/>
        <family val="1"/>
      </rPr>
      <t>(товарів, робіт, послуг)</t>
    </r>
  </si>
  <si>
    <r>
      <rPr>
        <sz val="10"/>
        <rFont val="Times New Roman"/>
        <family val="1"/>
      </rPr>
      <t>в т.ч. за рахунок бюджетних коштів</t>
    </r>
  </si>
  <si>
    <r>
      <rPr>
        <sz val="10"/>
        <rFont val="Times New Roman"/>
        <family val="1"/>
      </rPr>
      <t>Податок на додану вартість</t>
    </r>
  </si>
  <si>
    <r>
      <rPr>
        <sz val="10"/>
        <rFont val="Times New Roman"/>
        <family val="1"/>
      </rPr>
      <t>Інші вирахування з доходу</t>
    </r>
  </si>
  <si>
    <r>
      <rPr>
        <b/>
        <sz val="10"/>
        <rFont val="Times New Roman"/>
        <family val="1"/>
      </rPr>
      <t>Чистий дохід (виручка) від реалізації продукції (товарів, робіт, послуг)</t>
    </r>
  </si>
  <si>
    <r>
      <rPr>
        <sz val="10"/>
        <rFont val="Times New Roman"/>
        <family val="1"/>
      </rPr>
      <t>Інші операційні доходи,</t>
    </r>
  </si>
  <si>
    <r>
      <rPr>
        <sz val="10"/>
        <rFont val="Times New Roman"/>
        <family val="1"/>
      </rPr>
      <t>у тому числі:</t>
    </r>
  </si>
  <si>
    <r>
      <rPr>
        <sz val="10"/>
        <rFont val="Times New Roman"/>
        <family val="1"/>
      </rPr>
      <t>дохід від операційної оренди активів</t>
    </r>
  </si>
  <si>
    <r>
      <rPr>
        <sz val="10"/>
        <rFont val="Times New Roman"/>
        <family val="1"/>
      </rPr>
      <t>одержані гранти та субсидії</t>
    </r>
  </si>
  <si>
    <r>
      <rPr>
        <sz val="10"/>
        <rFont val="Times New Roman"/>
        <family val="1"/>
      </rPr>
      <t xml:space="preserve">дохід від реалізації необоротних активів,
</t>
    </r>
    <r>
      <rPr>
        <sz val="10"/>
        <rFont val="Times New Roman"/>
        <family val="1"/>
      </rPr>
      <t>утримуваних для продажу</t>
    </r>
  </si>
  <si>
    <r>
      <rPr>
        <sz val="10"/>
        <rFont val="Times New Roman"/>
        <family val="1"/>
      </rPr>
      <t>Дохід від участі в капіталі</t>
    </r>
  </si>
  <si>
    <r>
      <rPr>
        <sz val="10"/>
        <rFont val="Times New Roman"/>
        <family val="1"/>
      </rPr>
      <t>Інші фінансові доходи</t>
    </r>
  </si>
  <si>
    <r>
      <rPr>
        <sz val="10"/>
        <rFont val="Times New Roman"/>
        <family val="1"/>
      </rPr>
      <t>Інші доходи</t>
    </r>
  </si>
  <si>
    <t>дохід від реалізації фінансових інвестицій</t>
  </si>
  <si>
    <r>
      <rPr>
        <sz val="10"/>
        <rFont val="Times New Roman"/>
        <family val="1"/>
      </rPr>
      <t>дохід від безоплатно одержаних активів</t>
    </r>
  </si>
  <si>
    <r>
      <rPr>
        <b/>
        <sz val="10"/>
        <rFont val="Times New Roman"/>
        <family val="1"/>
      </rPr>
      <t>Усього доходів</t>
    </r>
  </si>
  <si>
    <r>
      <rPr>
        <b/>
        <sz val="10"/>
        <rFont val="Times New Roman"/>
        <family val="1"/>
      </rPr>
      <t>Витрати</t>
    </r>
  </si>
  <si>
    <r>
      <rPr>
        <sz val="10"/>
        <rFont val="Times New Roman"/>
        <family val="1"/>
      </rPr>
      <t xml:space="preserve">Собівартість реалізованої продукції
</t>
    </r>
    <r>
      <rPr>
        <sz val="10"/>
        <rFont val="Times New Roman"/>
        <family val="1"/>
      </rPr>
      <t>(товарів, робіт і послуг)</t>
    </r>
  </si>
  <si>
    <r>
      <rPr>
        <sz val="10"/>
        <rFont val="Times New Roman"/>
        <family val="1"/>
      </rPr>
      <t>Адміністративні витрати</t>
    </r>
  </si>
  <si>
    <r>
      <rPr>
        <sz val="10"/>
        <rFont val="Times New Roman"/>
        <family val="1"/>
      </rPr>
      <t>Витрати на збут</t>
    </r>
  </si>
  <si>
    <r>
      <rPr>
        <sz val="10"/>
        <rFont val="Times New Roman"/>
        <family val="1"/>
      </rPr>
      <t>Інші операційні витрати</t>
    </r>
  </si>
  <si>
    <r>
      <rPr>
        <sz val="10"/>
        <rFont val="Times New Roman"/>
        <family val="1"/>
      </rPr>
      <t>Фінансові витрати</t>
    </r>
  </si>
  <si>
    <r>
      <rPr>
        <sz val="10"/>
        <rFont val="Times New Roman"/>
        <family val="1"/>
      </rPr>
      <t>Витрати від участі в капіталі</t>
    </r>
  </si>
  <si>
    <r>
      <rPr>
        <sz val="10"/>
        <rFont val="Times New Roman"/>
        <family val="1"/>
      </rPr>
      <t>Інші витрати</t>
    </r>
  </si>
  <si>
    <r>
      <rPr>
        <b/>
        <sz val="10"/>
        <rFont val="Times New Roman"/>
        <family val="1"/>
      </rPr>
      <t>Усього витрати</t>
    </r>
  </si>
  <si>
    <r>
      <rPr>
        <b/>
        <sz val="10"/>
        <rFont val="Times New Roman"/>
        <family val="1"/>
      </rPr>
      <t>Фінансові результати діяльності:</t>
    </r>
  </si>
  <si>
    <r>
      <rPr>
        <sz val="10"/>
        <rFont val="Times New Roman"/>
        <family val="1"/>
      </rPr>
      <t>Валовий прибуток (збиток):</t>
    </r>
  </si>
  <si>
    <r>
      <rPr>
        <sz val="10"/>
        <rFont val="Times New Roman"/>
        <family val="1"/>
      </rPr>
      <t>прибуток</t>
    </r>
  </si>
  <si>
    <r>
      <rPr>
        <sz val="10"/>
        <rFont val="Times New Roman"/>
        <family val="1"/>
      </rPr>
      <t>збиток</t>
    </r>
  </si>
  <si>
    <t>Фінансові результати від операційної діяльності</t>
  </si>
  <si>
    <r>
      <rPr>
        <sz val="10"/>
        <rFont val="Times New Roman"/>
        <family val="1"/>
      </rPr>
      <t xml:space="preserve">Фінансові результати від звичайної
</t>
    </r>
    <r>
      <rPr>
        <sz val="10"/>
        <rFont val="Times New Roman"/>
        <family val="1"/>
      </rPr>
      <t>діяльності до оподаткування:</t>
    </r>
  </si>
  <si>
    <t>Податок на прибуток від звичайної діяльності</t>
  </si>
  <si>
    <r>
      <rPr>
        <sz val="10"/>
        <rFont val="Times New Roman"/>
        <family val="1"/>
      </rPr>
      <t>Чистий прибуток (збиток), у тому числі:</t>
    </r>
  </si>
  <si>
    <t>Відрахування частини прибутку до бюджету</t>
  </si>
  <si>
    <r>
      <rPr>
        <b/>
        <sz val="10"/>
        <rFont val="Times New Roman"/>
        <family val="1"/>
      </rPr>
      <t>II. Елементи операційних витрат (разом)</t>
    </r>
  </si>
  <si>
    <r>
      <rPr>
        <sz val="10"/>
        <rFont val="Times New Roman"/>
        <family val="1"/>
      </rPr>
      <t>Матеріальні затрати</t>
    </r>
  </si>
  <si>
    <r>
      <rPr>
        <sz val="10"/>
        <rFont val="Times New Roman"/>
        <family val="1"/>
      </rPr>
      <t>Витрати на оплату праці</t>
    </r>
  </si>
  <si>
    <r>
      <rPr>
        <sz val="10"/>
        <rFont val="Times New Roman"/>
        <family val="1"/>
      </rPr>
      <t>Відрахування на соціальні заходи</t>
    </r>
  </si>
  <si>
    <r>
      <rPr>
        <sz val="10"/>
        <rFont val="Times New Roman"/>
        <family val="1"/>
      </rPr>
      <t>Амортизація</t>
    </r>
  </si>
  <si>
    <r>
      <rPr>
        <sz val="10"/>
        <rFont val="Times New Roman"/>
        <family val="1"/>
      </rPr>
      <t>Разом (сума рядків з 240 по 280)</t>
    </r>
  </si>
  <si>
    <r>
      <rPr>
        <b/>
        <sz val="10"/>
        <rFont val="Times New Roman"/>
        <family val="1"/>
      </rPr>
      <t>ІІІ. Обов’язкові платежі підприємства до бюджету та державних цільових фондів</t>
    </r>
  </si>
  <si>
    <t>Сплата поточних податків та обов’язкових платежів до державного бюджету, у тому числі:</t>
  </si>
  <si>
    <r>
      <rPr>
        <sz val="10"/>
        <rFont val="Times New Roman"/>
        <family val="1"/>
      </rPr>
      <t>податок на прибуток</t>
    </r>
  </si>
  <si>
    <r>
      <rPr>
        <sz val="10"/>
        <rFont val="Times New Roman"/>
        <family val="1"/>
      </rPr>
      <t xml:space="preserve">ПДВ, що підлягає сплаті до бюджету за
</t>
    </r>
    <r>
      <rPr>
        <sz val="10"/>
        <rFont val="Times New Roman"/>
        <family val="1"/>
      </rPr>
      <t>підсумками звітного періоду</t>
    </r>
  </si>
  <si>
    <r>
      <rPr>
        <sz val="10"/>
        <rFont val="Times New Roman"/>
        <family val="1"/>
      </rPr>
      <t xml:space="preserve">ПДВ, що підлягає відшкодуванню з
</t>
    </r>
    <r>
      <rPr>
        <sz val="10"/>
        <rFont val="Times New Roman"/>
        <family val="1"/>
      </rPr>
      <t>бюджету за підсумками звітного періоду</t>
    </r>
  </si>
  <si>
    <t>Інші податки, у тому числі (розшифрувати):</t>
  </si>
  <si>
    <r>
      <rPr>
        <sz val="10"/>
        <rFont val="Times New Roman"/>
        <family val="1"/>
      </rPr>
      <t>відрахування частини чистого прибутку комунальними підприємствами</t>
    </r>
  </si>
  <si>
    <r>
      <rPr>
        <sz val="10"/>
        <rFont val="Times New Roman"/>
        <family val="1"/>
      </rPr>
      <t>304/1</t>
    </r>
  </si>
  <si>
    <r>
      <rPr>
        <sz val="10"/>
        <rFont val="Times New Roman"/>
        <family val="1"/>
      </rPr>
      <t>інші</t>
    </r>
  </si>
  <si>
    <r>
      <rPr>
        <sz val="10"/>
        <rFont val="Times New Roman"/>
        <family val="1"/>
      </rPr>
      <t>304/2</t>
    </r>
  </si>
  <si>
    <r>
      <rPr>
        <b/>
        <sz val="10"/>
        <rFont val="Times New Roman"/>
        <family val="1"/>
      </rPr>
      <t>Погашення податкової заборгованості, у тому числі:</t>
    </r>
  </si>
  <si>
    <t>погашення реструктуризованих та відстрочених сум, що підлягають сплаті у поточному році до бюджету</t>
  </si>
  <si>
    <r>
      <rPr>
        <sz val="10"/>
        <rFont val="Times New Roman"/>
        <family val="1"/>
      </rPr>
      <t>до державних цільових фондів</t>
    </r>
  </si>
  <si>
    <r>
      <rPr>
        <sz val="10"/>
        <rFont val="Times New Roman"/>
        <family val="1"/>
      </rPr>
      <t>неустойки (штрафи, пені)</t>
    </r>
  </si>
  <si>
    <r>
      <rPr>
        <b/>
        <sz val="10"/>
        <rFont val="Times New Roman"/>
        <family val="1"/>
      </rPr>
      <t>Внески до державних цільових фондів, у тому числі:</t>
    </r>
  </si>
  <si>
    <t xml:space="preserve">внески до фондів соціального страхування - єдиний внесок на загальнообов'язкове державне соціальне
страхування </t>
  </si>
  <si>
    <r>
      <rPr>
        <sz val="10"/>
        <rFont val="Times New Roman"/>
        <family val="1"/>
      </rPr>
      <t>Інші обов’язкові платежі, у тому числі:</t>
    </r>
  </si>
  <si>
    <r>
      <rPr>
        <sz val="10"/>
        <rFont val="Times New Roman"/>
        <family val="1"/>
      </rPr>
      <t>місцеві податки та збори</t>
    </r>
  </si>
  <si>
    <r>
      <rPr>
        <sz val="10"/>
        <rFont val="Times New Roman"/>
        <family val="1"/>
      </rPr>
      <t>інші платежі (розшифрувати)</t>
    </r>
  </si>
  <si>
    <r>
      <rPr>
        <b/>
        <sz val="10"/>
        <rFont val="Times New Roman"/>
        <family val="1"/>
      </rPr>
      <t>IV. Капітальні інвестиції протягом року</t>
    </r>
  </si>
  <si>
    <r>
      <rPr>
        <sz val="10"/>
        <rFont val="Times New Roman"/>
        <family val="1"/>
      </rPr>
      <t>Капітальне будівництво</t>
    </r>
  </si>
  <si>
    <r>
      <rPr>
        <sz val="10"/>
        <rFont val="Times New Roman"/>
        <family val="1"/>
      </rPr>
      <t>в т. ч. за рахунок бюджетних коштів</t>
    </r>
  </si>
  <si>
    <t>Придбання (виготовлення) основних засобів та інших необоротних матеріальних активів,</t>
  </si>
  <si>
    <t>Придбання (створення) нематеріальних активів,</t>
  </si>
  <si>
    <r>
      <rPr>
        <sz val="10"/>
        <rFont val="Times New Roman"/>
        <family val="1"/>
      </rPr>
      <t xml:space="preserve">Погашення отриманих на капітальні
</t>
    </r>
    <r>
      <rPr>
        <sz val="10"/>
        <rFont val="Times New Roman"/>
        <family val="1"/>
      </rPr>
      <t>інвестиції позик,</t>
    </r>
  </si>
  <si>
    <t>Модернізація, модифікація, дообладнання, реконструкція, інші види поліпшення необоротних активів,</t>
  </si>
  <si>
    <t>Разом (сума рядків з 340, 350, 360, 370, 380)</t>
  </si>
  <si>
    <r>
      <rPr>
        <sz val="10"/>
        <rFont val="Times New Roman"/>
        <family val="1"/>
      </rPr>
      <t xml:space="preserve">в т. ч. за рахунок бюджетних коштів
</t>
    </r>
    <r>
      <rPr>
        <sz val="10"/>
        <rFont val="Times New Roman"/>
        <family val="1"/>
      </rPr>
      <t>(сума рядків 341, 351, 361, 371, 381)</t>
    </r>
  </si>
  <si>
    <r>
      <rPr>
        <b/>
        <sz val="10"/>
        <rFont val="Times New Roman"/>
        <family val="1"/>
      </rPr>
      <t>V. Додаткова інформація</t>
    </r>
  </si>
  <si>
    <r>
      <rPr>
        <sz val="10"/>
        <rFont val="Times New Roman"/>
        <family val="1"/>
      </rPr>
      <t>Чисельність працівників</t>
    </r>
  </si>
  <si>
    <r>
      <rPr>
        <sz val="10"/>
        <rFont val="Times New Roman"/>
        <family val="1"/>
      </rPr>
      <t>Первісна вартість основних засобів</t>
    </r>
  </si>
  <si>
    <r>
      <rPr>
        <sz val="10"/>
        <rFont val="Times New Roman"/>
        <family val="1"/>
      </rPr>
      <t>Податкова заборгованість</t>
    </r>
  </si>
  <si>
    <t>Заборгованість перед працівниками із виплати заробітної плати</t>
  </si>
  <si>
    <t>Керівник</t>
  </si>
  <si>
    <t>(підпис)</t>
  </si>
  <si>
    <t>(П.І.Б)</t>
  </si>
  <si>
    <t>Підприємство  КВГП</t>
  </si>
  <si>
    <t>Телефон   96433</t>
  </si>
  <si>
    <t>віл.Шевченко ,67а</t>
  </si>
  <si>
    <t>Місцезнаходження                  м.Коростень</t>
  </si>
  <si>
    <r>
      <rPr>
        <b/>
        <sz val="10"/>
        <rFont val="Times New Roman"/>
        <family val="1"/>
      </rPr>
      <t xml:space="preserve">ЗВІТ ПРО ВИКОНАННЯ ФІНАНСОВОГО ПЛАНУ ПІДПРИЄМСТВА
</t>
    </r>
    <r>
      <rPr>
        <b/>
        <u/>
        <sz val="10"/>
        <rFont val="Times New Roman"/>
        <family val="1"/>
        <charset val="204"/>
      </rPr>
      <t>за 1 квартал 2021р.</t>
    </r>
    <r>
      <rPr>
        <u/>
        <sz val="10"/>
        <rFont val="Times New Roman"/>
        <family val="1"/>
      </rPr>
      <t xml:space="preserve">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</si>
  <si>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t>Якубовський Л.П.</t>
  </si>
  <si>
    <t>вик.</t>
  </si>
  <si>
    <t>Гавриленко І.І.</t>
  </si>
  <si>
    <t>Начальник</t>
  </si>
  <si>
    <t>Якубовський Леонід</t>
  </si>
  <si>
    <t>Пашинська О.В.</t>
  </si>
  <si>
    <r>
      <rPr>
        <b/>
        <sz val="10"/>
        <rFont val="Times New Roman"/>
        <family val="1"/>
      </rPr>
      <t xml:space="preserve">ЗВІТ ПРО ВИКОНАННЯ ФІНАНСОВОГО ПЛАНУ ПІДПРИЄМСТВА
</t>
    </r>
    <r>
      <rPr>
        <b/>
        <u/>
        <sz val="10"/>
        <rFont val="Times New Roman"/>
        <family val="1"/>
        <charset val="204"/>
      </rPr>
      <t>за  1 квартал 2023 р.</t>
    </r>
    <r>
      <rPr>
        <u/>
        <sz val="10"/>
        <rFont val="Times New Roman"/>
        <family val="1"/>
      </rPr>
      <t xml:space="preserve">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</si>
  <si>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t>03364889</t>
  </si>
  <si>
    <t>Місцезнаходження                  м. Коростень</t>
  </si>
  <si>
    <t>Прізвище та ініціали керівника                          Якубовський Л.П.      </t>
  </si>
  <si>
    <t>38.21</t>
  </si>
  <si>
    <t>Телефон   9-64-33</t>
  </si>
  <si>
    <r>
      <t xml:space="preserve">Підприємство  </t>
    </r>
    <r>
      <rPr>
        <b/>
        <sz val="10"/>
        <rFont val="Times New Roman"/>
        <family val="1"/>
        <charset val="204"/>
      </rPr>
      <t>Комунальне виробничо-господарське підприємство</t>
    </r>
  </si>
  <si>
    <t>вул. Шевченко, 67а</t>
  </si>
  <si>
    <t>Погашення отриманих на капітальні інвестиції позик,</t>
  </si>
  <si>
    <t xml:space="preserve">внески до фондів соціального страхування - єдиний внесок на загальнообов'язкове державне соціальне страхування </t>
  </si>
  <si>
    <t>304/1</t>
  </si>
  <si>
    <t>304/2</t>
  </si>
  <si>
    <t>Інші обов’язкові платежі, у тому числі:</t>
  </si>
  <si>
    <r>
      <rPr>
        <b/>
        <sz val="10"/>
        <rFont val="Times New Roman"/>
        <family val="1"/>
      </rPr>
      <t>в т. ч. за рахунок бюджетних коштів
(сума рядків 341, 351, 361, 371, 381)</t>
    </r>
  </si>
  <si>
    <r>
      <rPr>
        <b/>
        <sz val="10"/>
        <rFont val="Times New Roman"/>
        <family val="1"/>
      </rPr>
      <t>Разом (сума рядків з 240 по 280)</t>
    </r>
  </si>
  <si>
    <t>Усього доходів</t>
  </si>
  <si>
    <t>Чистий дохід (виручка) від реалізації продукції (товарів, робіт, послуг)</t>
  </si>
  <si>
    <r>
      <rPr>
        <b/>
        <sz val="10"/>
        <rFont val="Times New Roman"/>
        <family val="1"/>
      </rPr>
      <t xml:space="preserve">ЗВІТ ПРО ВИКОНАННЯ ФІНАНСОВОГО ПЛАНУ ПІДПРИЄМСТВА
</t>
    </r>
    <r>
      <rPr>
        <b/>
        <u/>
        <sz val="10"/>
        <rFont val="Times New Roman"/>
        <family val="1"/>
        <charset val="204"/>
      </rPr>
      <t>за  1 півріччя 2023 р.</t>
    </r>
    <r>
      <rPr>
        <u/>
        <sz val="10"/>
        <rFont val="Times New Roman"/>
        <family val="1"/>
      </rPr>
      <t xml:space="preserve">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</si>
  <si>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r>
      <rPr>
        <b/>
        <sz val="10"/>
        <rFont val="Times New Roman"/>
        <family val="1"/>
      </rPr>
      <t xml:space="preserve">ЗВІТ ПРО ВИКОНАННЯ ФІНАНСОВОГО ПЛАНУ ПІДПРИЄМСТВА
</t>
    </r>
    <r>
      <rPr>
        <b/>
        <u/>
        <sz val="10"/>
        <rFont val="Times New Roman"/>
        <family val="1"/>
        <charset val="204"/>
      </rPr>
      <t>за 9 місяців 2023 р.</t>
    </r>
    <r>
      <rPr>
        <u/>
        <sz val="10"/>
        <rFont val="Times New Roman"/>
        <family val="1"/>
      </rPr>
      <t xml:space="preserve">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</si>
  <si>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t>Леонід ЯКУБОВСЬКИЙ</t>
  </si>
</sst>
</file>

<file path=xl/styles.xml><?xml version="1.0" encoding="utf-8"?>
<styleSheet xmlns="http://schemas.openxmlformats.org/spreadsheetml/2006/main">
  <numFmts count="1">
    <numFmt numFmtId="164" formatCode="000"/>
  </numFmts>
  <fonts count="22">
    <font>
      <sz val="11"/>
      <color theme="1"/>
      <name val="Calibri"/>
      <family val="2"/>
      <charset val="204"/>
      <scheme val="minor"/>
    </font>
    <font>
      <sz val="10"/>
      <name val="Times New Roman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9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shrinkToFit="1"/>
    </xf>
    <xf numFmtId="1" fontId="7" fillId="2" borderId="17" xfId="0" applyNumberFormat="1" applyFont="1" applyFill="1" applyBorder="1" applyAlignment="1">
      <alignment horizontal="center" vertical="top" shrinkToFit="1"/>
    </xf>
    <xf numFmtId="1" fontId="7" fillId="2" borderId="13" xfId="0" applyNumberFormat="1" applyFont="1" applyFill="1" applyBorder="1" applyAlignment="1">
      <alignment horizontal="center" vertical="top" shrinkToFit="1"/>
    </xf>
    <xf numFmtId="1" fontId="7" fillId="2" borderId="18" xfId="0" applyNumberFormat="1" applyFont="1" applyFill="1" applyBorder="1" applyAlignment="1">
      <alignment horizontal="center" vertical="top" shrinkToFit="1"/>
    </xf>
    <xf numFmtId="0" fontId="7" fillId="0" borderId="0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164" fontId="9" fillId="0" borderId="22" xfId="0" applyNumberFormat="1" applyFont="1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10" fillId="0" borderId="22" xfId="0" applyNumberFormat="1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wrapText="1"/>
    </xf>
    <xf numFmtId="1" fontId="9" fillId="0" borderId="22" xfId="0" applyNumberFormat="1" applyFont="1" applyFill="1" applyBorder="1" applyAlignment="1">
      <alignment horizontal="center" vertical="center" shrinkToFit="1"/>
    </xf>
    <xf numFmtId="1" fontId="10" fillId="0" borderId="22" xfId="0" applyNumberFormat="1" applyFont="1" applyFill="1" applyBorder="1" applyAlignment="1">
      <alignment horizontal="center" vertical="center" shrinkToFit="1"/>
    </xf>
    <xf numFmtId="1" fontId="9" fillId="0" borderId="15" xfId="0" applyNumberFormat="1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1" fontId="9" fillId="0" borderId="29" xfId="0" applyNumberFormat="1" applyFont="1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left" wrapText="1"/>
    </xf>
    <xf numFmtId="1" fontId="9" fillId="0" borderId="38" xfId="0" applyNumberFormat="1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left" wrapText="1"/>
    </xf>
    <xf numFmtId="0" fontId="0" fillId="0" borderId="39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right" vertical="top"/>
    </xf>
    <xf numFmtId="0" fontId="0" fillId="0" borderId="0" xfId="0" applyBorder="1"/>
    <xf numFmtId="1" fontId="0" fillId="0" borderId="24" xfId="0" applyNumberForma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49" fontId="0" fillId="0" borderId="47" xfId="0" applyNumberFormat="1" applyFill="1" applyBorder="1" applyAlignment="1">
      <alignment horizontal="left" wrapText="1"/>
    </xf>
    <xf numFmtId="0" fontId="1" fillId="0" borderId="48" xfId="0" applyFont="1" applyFill="1" applyBorder="1" applyAlignment="1">
      <alignment horizontal="right" vertical="top" wrapText="1"/>
    </xf>
    <xf numFmtId="1" fontId="17" fillId="0" borderId="22" xfId="0" applyNumberFormat="1" applyFont="1" applyFill="1" applyBorder="1" applyAlignment="1">
      <alignment horizontal="center" vertical="center" shrinkToFit="1"/>
    </xf>
    <xf numFmtId="3" fontId="18" fillId="0" borderId="23" xfId="0" applyNumberFormat="1" applyFont="1" applyFill="1" applyBorder="1" applyAlignment="1">
      <alignment horizontal="right" vertical="center" wrapText="1"/>
    </xf>
    <xf numFmtId="3" fontId="18" fillId="0" borderId="22" xfId="0" applyNumberFormat="1" applyFont="1" applyFill="1" applyBorder="1" applyAlignment="1">
      <alignment horizontal="right" vertical="center" wrapText="1"/>
    </xf>
    <xf numFmtId="1" fontId="12" fillId="0" borderId="22" xfId="0" applyNumberFormat="1" applyFont="1" applyFill="1" applyBorder="1" applyAlignment="1">
      <alignment horizontal="center" vertical="center" shrinkToFit="1"/>
    </xf>
    <xf numFmtId="3" fontId="19" fillId="0" borderId="23" xfId="0" applyNumberFormat="1" applyFont="1" applyFill="1" applyBorder="1" applyAlignment="1">
      <alignment horizontal="right" wrapText="1"/>
    </xf>
    <xf numFmtId="3" fontId="19" fillId="0" borderId="22" xfId="0" applyNumberFormat="1" applyFont="1" applyFill="1" applyBorder="1" applyAlignment="1">
      <alignment horizontal="right" wrapText="1"/>
    </xf>
    <xf numFmtId="3" fontId="19" fillId="0" borderId="23" xfId="0" applyNumberFormat="1" applyFont="1" applyFill="1" applyBorder="1" applyAlignment="1">
      <alignment horizontal="right" vertical="center" wrapText="1"/>
    </xf>
    <xf numFmtId="3" fontId="19" fillId="0" borderId="22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 wrapText="1"/>
    </xf>
    <xf numFmtId="3" fontId="19" fillId="0" borderId="24" xfId="0" applyNumberFormat="1" applyFont="1" applyFill="1" applyBorder="1" applyAlignment="1">
      <alignment horizontal="right" wrapText="1"/>
    </xf>
    <xf numFmtId="3" fontId="19" fillId="0" borderId="24" xfId="0" applyNumberFormat="1" applyFont="1" applyFill="1" applyBorder="1" applyAlignment="1">
      <alignment horizontal="right" vertical="center" wrapText="1"/>
    </xf>
    <xf numFmtId="3" fontId="18" fillId="0" borderId="24" xfId="0" applyNumberFormat="1" applyFont="1" applyFill="1" applyBorder="1" applyAlignment="1">
      <alignment horizontal="right" vertical="center" wrapText="1"/>
    </xf>
    <xf numFmtId="1" fontId="12" fillId="0" borderId="15" xfId="0" applyNumberFormat="1" applyFont="1" applyFill="1" applyBorder="1" applyAlignment="1">
      <alignment horizontal="center" vertical="center" shrinkToFit="1"/>
    </xf>
    <xf numFmtId="3" fontId="18" fillId="0" borderId="23" xfId="0" applyNumberFormat="1" applyFont="1" applyFill="1" applyBorder="1" applyAlignment="1">
      <alignment horizontal="right" wrapText="1"/>
    </xf>
    <xf numFmtId="3" fontId="18" fillId="0" borderId="22" xfId="0" applyNumberFormat="1" applyFont="1" applyFill="1" applyBorder="1" applyAlignment="1">
      <alignment horizontal="right" wrapText="1"/>
    </xf>
    <xf numFmtId="3" fontId="19" fillId="0" borderId="14" xfId="0" applyNumberFormat="1" applyFont="1" applyFill="1" applyBorder="1" applyAlignment="1">
      <alignment horizontal="right" vertical="center" wrapText="1"/>
    </xf>
    <xf numFmtId="3" fontId="19" fillId="0" borderId="15" xfId="0" applyNumberFormat="1" applyFont="1" applyFill="1" applyBorder="1" applyAlignment="1">
      <alignment horizontal="right" vertical="center" wrapText="1"/>
    </xf>
    <xf numFmtId="3" fontId="19" fillId="0" borderId="16" xfId="0" applyNumberFormat="1" applyFont="1" applyFill="1" applyBorder="1" applyAlignment="1">
      <alignment horizontal="right" vertical="center" wrapText="1"/>
    </xf>
    <xf numFmtId="1" fontId="10" fillId="0" borderId="29" xfId="0" applyNumberFormat="1" applyFont="1" applyFill="1" applyBorder="1" applyAlignment="1">
      <alignment horizontal="center" vertical="center" shrinkToFit="1"/>
    </xf>
    <xf numFmtId="3" fontId="18" fillId="0" borderId="30" xfId="0" applyNumberFormat="1" applyFont="1" applyFill="1" applyBorder="1" applyAlignment="1">
      <alignment horizontal="right" vertical="center" wrapText="1"/>
    </xf>
    <xf numFmtId="3" fontId="18" fillId="0" borderId="29" xfId="0" applyNumberFormat="1" applyFont="1" applyFill="1" applyBorder="1" applyAlignment="1">
      <alignment horizontal="right" vertical="center" wrapText="1"/>
    </xf>
    <xf numFmtId="3" fontId="19" fillId="0" borderId="1" xfId="0" applyNumberFormat="1" applyFont="1" applyFill="1" applyBorder="1" applyAlignment="1">
      <alignment horizontal="right" wrapText="1"/>
    </xf>
    <xf numFmtId="3" fontId="19" fillId="0" borderId="36" xfId="0" applyNumberFormat="1" applyFont="1" applyFill="1" applyBorder="1" applyAlignment="1">
      <alignment horizontal="right" wrapText="1"/>
    </xf>
    <xf numFmtId="3" fontId="19" fillId="0" borderId="38" xfId="0" applyNumberFormat="1" applyFont="1" applyFill="1" applyBorder="1" applyAlignment="1">
      <alignment horizontal="right" wrapText="1"/>
    </xf>
    <xf numFmtId="3" fontId="19" fillId="0" borderId="39" xfId="0" applyNumberFormat="1" applyFont="1" applyFill="1" applyBorder="1" applyAlignment="1">
      <alignment horizontal="right" wrapText="1"/>
    </xf>
    <xf numFmtId="1" fontId="17" fillId="0" borderId="15" xfId="0" applyNumberFormat="1" applyFont="1" applyFill="1" applyBorder="1" applyAlignment="1">
      <alignment horizontal="center" vertical="center" shrinkToFit="1"/>
    </xf>
    <xf numFmtId="3" fontId="18" fillId="0" borderId="14" xfId="0" applyNumberFormat="1" applyFont="1" applyFill="1" applyBorder="1" applyAlignment="1">
      <alignment horizontal="right" wrapText="1"/>
    </xf>
    <xf numFmtId="3" fontId="18" fillId="0" borderId="15" xfId="0" applyNumberFormat="1" applyFont="1" applyFill="1" applyBorder="1" applyAlignment="1">
      <alignment horizontal="right" wrapText="1"/>
    </xf>
    <xf numFmtId="0" fontId="19" fillId="0" borderId="22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wrapText="1"/>
    </xf>
    <xf numFmtId="0" fontId="19" fillId="0" borderId="22" xfId="0" applyFont="1" applyFill="1" applyBorder="1" applyAlignment="1">
      <alignment horizontal="left" wrapText="1"/>
    </xf>
    <xf numFmtId="0" fontId="19" fillId="0" borderId="24" xfId="0" applyFont="1" applyFill="1" applyBorder="1" applyAlignment="1">
      <alignment horizontal="left" wrapText="1"/>
    </xf>
    <xf numFmtId="164" fontId="12" fillId="0" borderId="22" xfId="0" applyNumberFormat="1" applyFont="1" applyFill="1" applyBorder="1" applyAlignment="1">
      <alignment horizontal="center" vertical="center" shrinkToFit="1"/>
    </xf>
    <xf numFmtId="3" fontId="19" fillId="3" borderId="22" xfId="0" applyNumberFormat="1" applyFont="1" applyFill="1" applyBorder="1" applyAlignment="1">
      <alignment horizontal="right" wrapText="1"/>
    </xf>
    <xf numFmtId="164" fontId="17" fillId="0" borderId="22" xfId="0" applyNumberFormat="1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/>
    </xf>
    <xf numFmtId="3" fontId="20" fillId="0" borderId="22" xfId="0" applyNumberFormat="1" applyFont="1" applyFill="1" applyBorder="1" applyAlignment="1">
      <alignment horizontal="right" wrapText="1"/>
    </xf>
    <xf numFmtId="3" fontId="21" fillId="0" borderId="23" xfId="0" applyNumberFormat="1" applyFont="1" applyFill="1" applyBorder="1" applyAlignment="1">
      <alignment horizontal="right" vertical="center" wrapText="1"/>
    </xf>
    <xf numFmtId="3" fontId="21" fillId="0" borderId="24" xfId="0" applyNumberFormat="1" applyFont="1" applyFill="1" applyBorder="1" applyAlignment="1">
      <alignment horizontal="right" vertical="center" wrapText="1"/>
    </xf>
    <xf numFmtId="3" fontId="20" fillId="0" borderId="23" xfId="0" applyNumberFormat="1" applyFont="1" applyFill="1" applyBorder="1" applyAlignment="1">
      <alignment horizontal="right" vertical="center" wrapText="1"/>
    </xf>
    <xf numFmtId="3" fontId="20" fillId="0" borderId="24" xfId="0" applyNumberFormat="1" applyFont="1" applyFill="1" applyBorder="1" applyAlignment="1">
      <alignment horizontal="right" vertical="center" wrapText="1"/>
    </xf>
    <xf numFmtId="3" fontId="20" fillId="0" borderId="1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" fontId="7" fillId="2" borderId="11" xfId="0" applyNumberFormat="1" applyFont="1" applyFill="1" applyBorder="1" applyAlignment="1">
      <alignment horizontal="center" vertical="top" shrinkToFit="1"/>
    </xf>
    <xf numFmtId="1" fontId="7" fillId="2" borderId="12" xfId="0" applyNumberFormat="1" applyFont="1" applyFill="1" applyBorder="1" applyAlignment="1">
      <alignment horizontal="center" vertical="top" shrinkToFit="1"/>
    </xf>
    <xf numFmtId="0" fontId="8" fillId="0" borderId="19" xfId="0" applyFont="1" applyFill="1" applyBorder="1" applyAlignment="1">
      <alignment horizontal="left" vertical="top" wrapText="1" indent="19"/>
    </xf>
    <xf numFmtId="0" fontId="8" fillId="0" borderId="9" xfId="0" applyFont="1" applyFill="1" applyBorder="1" applyAlignment="1">
      <alignment horizontal="left" vertical="top" wrapText="1" indent="19"/>
    </xf>
    <xf numFmtId="0" fontId="8" fillId="0" borderId="10" xfId="0" applyFont="1" applyFill="1" applyBorder="1" applyAlignment="1">
      <alignment horizontal="left" vertical="top" wrapText="1" indent="19"/>
    </xf>
    <xf numFmtId="0" fontId="8" fillId="0" borderId="20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 inden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 indent="21"/>
    </xf>
    <xf numFmtId="0" fontId="8" fillId="0" borderId="9" xfId="0" applyFont="1" applyFill="1" applyBorder="1" applyAlignment="1">
      <alignment horizontal="left" vertical="top" wrapText="1" indent="21"/>
    </xf>
    <xf numFmtId="0" fontId="8" fillId="0" borderId="10" xfId="0" applyFont="1" applyFill="1" applyBorder="1" applyAlignment="1">
      <alignment horizontal="left" vertical="top" wrapText="1" indent="21"/>
    </xf>
    <xf numFmtId="0" fontId="12" fillId="0" borderId="41" xfId="0" applyFont="1" applyFill="1" applyBorder="1" applyAlignment="1">
      <alignment horizontal="center" vertical="top"/>
    </xf>
    <xf numFmtId="0" fontId="0" fillId="0" borderId="41" xfId="0" applyFill="1" applyBorder="1" applyAlignment="1">
      <alignment horizontal="center" vertical="top"/>
    </xf>
    <xf numFmtId="0" fontId="1" fillId="0" borderId="3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left" vertical="top" wrapText="1"/>
    </xf>
    <xf numFmtId="0" fontId="0" fillId="0" borderId="38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0" fontId="11" fillId="0" borderId="40" xfId="0" applyFont="1" applyFill="1" applyBorder="1" applyAlignment="1">
      <alignment horizontal="center" vertical="top"/>
    </xf>
    <xf numFmtId="0" fontId="0" fillId="0" borderId="27" xfId="0" applyFill="1" applyBorder="1" applyAlignment="1">
      <alignment horizontal="left" vertical="top" wrapText="1"/>
    </xf>
    <xf numFmtId="0" fontId="0" fillId="0" borderId="28" xfId="0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left" vertical="top" wrapText="1" indent="25"/>
    </xf>
    <xf numFmtId="0" fontId="8" fillId="0" borderId="33" xfId="0" applyFont="1" applyFill="1" applyBorder="1" applyAlignment="1">
      <alignment horizontal="left" vertical="top" wrapText="1" indent="25"/>
    </xf>
    <xf numFmtId="0" fontId="8" fillId="0" borderId="34" xfId="0" applyFont="1" applyFill="1" applyBorder="1" applyAlignment="1">
      <alignment horizontal="left" vertical="top" wrapText="1" indent="25"/>
    </xf>
    <xf numFmtId="0" fontId="14" fillId="0" borderId="3" xfId="0" applyFont="1" applyFill="1" applyBorder="1" applyAlignment="1">
      <alignment horizontal="left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15" fillId="0" borderId="25" xfId="0" applyFont="1" applyFill="1" applyBorder="1" applyAlignment="1">
      <alignment horizontal="left" vertical="top" wrapText="1"/>
    </xf>
    <xf numFmtId="0" fontId="15" fillId="0" borderId="26" xfId="0" applyFont="1" applyFill="1" applyBorder="1" applyAlignment="1">
      <alignment horizontal="left" vertical="top" wrapText="1"/>
    </xf>
    <xf numFmtId="0" fontId="16" fillId="0" borderId="21" xfId="0" applyFont="1" applyFill="1" applyBorder="1" applyAlignment="1">
      <alignment horizontal="left" vertical="top" wrapText="1"/>
    </xf>
    <xf numFmtId="0" fontId="16" fillId="0" borderId="27" xfId="0" applyFont="1" applyFill="1" applyBorder="1" applyAlignment="1">
      <alignment horizontal="left" vertical="top" wrapText="1"/>
    </xf>
    <xf numFmtId="0" fontId="16" fillId="0" borderId="28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101</xdr:row>
      <xdr:rowOff>0</xdr:rowOff>
    </xdr:from>
    <xdr:ext cx="571500" cy="0"/>
    <xdr:sp macro="" textlink="">
      <xdr:nvSpPr>
        <xdr:cNvPr id="2" name="Shape 3"/>
        <xdr:cNvSpPr/>
      </xdr:nvSpPr>
      <xdr:spPr>
        <a:xfrm>
          <a:off x="30480" y="22574250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1</xdr:col>
      <xdr:colOff>833035</xdr:colOff>
      <xdr:row>101</xdr:row>
      <xdr:rowOff>0</xdr:rowOff>
    </xdr:from>
    <xdr:ext cx="571500" cy="0"/>
    <xdr:sp macro="" textlink="">
      <xdr:nvSpPr>
        <xdr:cNvPr id="3" name="Shape 4"/>
        <xdr:cNvSpPr/>
      </xdr:nvSpPr>
      <xdr:spPr>
        <a:xfrm>
          <a:off x="2290360" y="22574250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4</xdr:col>
      <xdr:colOff>0</xdr:colOff>
      <xdr:row>101</xdr:row>
      <xdr:rowOff>0</xdr:rowOff>
    </xdr:from>
    <xdr:ext cx="1078865" cy="0"/>
    <xdr:sp macro="" textlink="">
      <xdr:nvSpPr>
        <xdr:cNvPr id="4" name="Shape 5"/>
        <xdr:cNvSpPr/>
      </xdr:nvSpPr>
      <xdr:spPr>
        <a:xfrm>
          <a:off x="3562350" y="22574250"/>
          <a:ext cx="1078865" cy="0"/>
        </a:xfrm>
        <a:custGeom>
          <a:avLst/>
          <a:gdLst/>
          <a:ahLst/>
          <a:cxnLst/>
          <a:rect l="0" t="0" r="0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05"/>
  <sheetViews>
    <sheetView workbookViewId="0">
      <selection sqref="A1:J106"/>
    </sheetView>
  </sheetViews>
  <sheetFormatPr defaultRowHeight="14.4"/>
  <cols>
    <col min="9" max="9" width="11.5546875" bestFit="1" customWidth="1"/>
  </cols>
  <sheetData>
    <row r="2" spans="1:14">
      <c r="A2" s="112"/>
      <c r="B2" s="112"/>
      <c r="C2" s="112"/>
      <c r="D2" s="112"/>
      <c r="E2" s="112"/>
      <c r="F2" s="112"/>
      <c r="G2" s="112"/>
      <c r="H2" s="112"/>
      <c r="I2" s="1" t="s">
        <v>0</v>
      </c>
      <c r="J2" s="2"/>
    </row>
    <row r="3" spans="1:14">
      <c r="A3" s="112"/>
      <c r="B3" s="112"/>
      <c r="C3" s="112"/>
      <c r="D3" s="112"/>
      <c r="E3" s="3"/>
      <c r="F3" s="3"/>
      <c r="G3" s="3"/>
      <c r="H3" s="4" t="s">
        <v>1</v>
      </c>
      <c r="I3" s="5"/>
      <c r="J3" s="2"/>
      <c r="N3" s="57"/>
    </row>
    <row r="4" spans="1:14" ht="26.4">
      <c r="A4" s="113" t="s">
        <v>99</v>
      </c>
      <c r="B4" s="114"/>
      <c r="C4" s="114"/>
      <c r="D4" s="114"/>
      <c r="E4" s="3"/>
      <c r="F4" s="3"/>
      <c r="G4" s="3"/>
      <c r="H4" s="7" t="s">
        <v>2</v>
      </c>
      <c r="I4" s="5">
        <v>3364889</v>
      </c>
      <c r="J4" s="2"/>
    </row>
    <row r="5" spans="1:14" ht="26.4">
      <c r="A5" s="115" t="s">
        <v>3</v>
      </c>
      <c r="B5" s="115"/>
      <c r="C5" s="115"/>
      <c r="D5" s="115"/>
      <c r="E5" s="6"/>
      <c r="F5" s="6"/>
      <c r="G5" s="6"/>
      <c r="H5" s="9" t="s">
        <v>4</v>
      </c>
      <c r="I5" s="5"/>
      <c r="J5" s="2"/>
    </row>
    <row r="6" spans="1:14">
      <c r="A6" s="107" t="s">
        <v>5</v>
      </c>
      <c r="B6" s="107"/>
      <c r="C6" s="107"/>
      <c r="D6" s="107"/>
      <c r="E6" s="8"/>
      <c r="F6" s="8"/>
      <c r="G6" s="8"/>
      <c r="H6" s="9" t="s">
        <v>6</v>
      </c>
      <c r="I6" s="5"/>
      <c r="J6" s="2"/>
    </row>
    <row r="7" spans="1:14">
      <c r="A7" s="107" t="s">
        <v>7</v>
      </c>
      <c r="B7" s="107"/>
      <c r="C7" s="107"/>
      <c r="D7" s="107"/>
      <c r="E7" s="8"/>
      <c r="F7" s="8"/>
      <c r="G7" s="8"/>
      <c r="H7" s="9" t="s">
        <v>8</v>
      </c>
      <c r="I7" s="5"/>
      <c r="J7" s="2"/>
    </row>
    <row r="8" spans="1:14">
      <c r="A8" s="108" t="s">
        <v>102</v>
      </c>
      <c r="B8" s="107"/>
      <c r="C8" s="107"/>
      <c r="D8" s="107"/>
      <c r="E8" s="109" t="s">
        <v>101</v>
      </c>
      <c r="F8" s="109"/>
      <c r="G8" s="109"/>
      <c r="H8" s="109"/>
      <c r="I8" s="10"/>
      <c r="J8" s="2"/>
    </row>
    <row r="9" spans="1:14">
      <c r="A9" s="108" t="s">
        <v>100</v>
      </c>
      <c r="B9" s="107"/>
      <c r="C9" s="107"/>
      <c r="D9" s="107"/>
      <c r="E9" s="109"/>
      <c r="F9" s="109"/>
      <c r="G9" s="109"/>
      <c r="H9" s="109"/>
      <c r="I9" s="11"/>
      <c r="J9" s="2"/>
    </row>
    <row r="10" spans="1:14">
      <c r="A10" s="110" t="s">
        <v>9</v>
      </c>
      <c r="B10" s="110"/>
      <c r="C10" s="110"/>
      <c r="D10" s="110"/>
      <c r="E10" s="110"/>
      <c r="F10" s="110"/>
      <c r="G10" s="110"/>
      <c r="H10" s="110"/>
      <c r="I10" s="111"/>
      <c r="J10" s="2"/>
    </row>
    <row r="11" spans="1:14" ht="31.5" customHeight="1">
      <c r="A11" s="127" t="s">
        <v>103</v>
      </c>
      <c r="B11" s="128"/>
      <c r="C11" s="128"/>
      <c r="D11" s="128"/>
      <c r="E11" s="128"/>
      <c r="F11" s="128"/>
      <c r="G11" s="128"/>
      <c r="H11" s="128"/>
      <c r="I11" s="128"/>
      <c r="J11" s="12"/>
    </row>
    <row r="12" spans="1:14" ht="15" thickBot="1">
      <c r="A12" s="129" t="s">
        <v>10</v>
      </c>
      <c r="B12" s="129"/>
      <c r="C12" s="129"/>
      <c r="D12" s="129"/>
      <c r="E12" s="129"/>
      <c r="F12" s="129"/>
      <c r="G12" s="129"/>
      <c r="H12" s="129"/>
      <c r="I12" s="129"/>
      <c r="J12" s="129"/>
    </row>
    <row r="13" spans="1:14">
      <c r="A13" s="130" t="s">
        <v>11</v>
      </c>
      <c r="B13" s="131"/>
      <c r="C13" s="134" t="s">
        <v>12</v>
      </c>
      <c r="D13" s="136" t="s">
        <v>13</v>
      </c>
      <c r="E13" s="137"/>
      <c r="F13" s="138" t="s">
        <v>14</v>
      </c>
      <c r="G13" s="139"/>
      <c r="H13" s="139"/>
      <c r="I13" s="140"/>
      <c r="J13" s="13"/>
    </row>
    <row r="14" spans="1:14" ht="27" thickBot="1">
      <c r="A14" s="132"/>
      <c r="B14" s="133"/>
      <c r="C14" s="135"/>
      <c r="D14" s="14" t="s">
        <v>15</v>
      </c>
      <c r="E14" s="15" t="s">
        <v>16</v>
      </c>
      <c r="F14" s="16" t="s">
        <v>17</v>
      </c>
      <c r="G14" s="16" t="s">
        <v>18</v>
      </c>
      <c r="H14" s="14" t="s">
        <v>19</v>
      </c>
      <c r="I14" s="17" t="s">
        <v>20</v>
      </c>
      <c r="J14" s="13"/>
    </row>
    <row r="15" spans="1:14" ht="15" thickBot="1">
      <c r="A15" s="116">
        <v>1</v>
      </c>
      <c r="B15" s="117"/>
      <c r="C15" s="18">
        <v>2</v>
      </c>
      <c r="D15" s="19">
        <v>3</v>
      </c>
      <c r="E15" s="20">
        <v>4</v>
      </c>
      <c r="F15" s="20">
        <v>5</v>
      </c>
      <c r="G15" s="20">
        <v>6</v>
      </c>
      <c r="H15" s="19">
        <v>7</v>
      </c>
      <c r="I15" s="21">
        <v>8</v>
      </c>
      <c r="J15" s="22"/>
    </row>
    <row r="16" spans="1:14">
      <c r="A16" s="118" t="s">
        <v>21</v>
      </c>
      <c r="B16" s="119"/>
      <c r="C16" s="119"/>
      <c r="D16" s="119"/>
      <c r="E16" s="119"/>
      <c r="F16" s="119"/>
      <c r="G16" s="119"/>
      <c r="H16" s="119"/>
      <c r="I16" s="120"/>
      <c r="J16" s="2"/>
    </row>
    <row r="17" spans="1:10">
      <c r="A17" s="121" t="s">
        <v>22</v>
      </c>
      <c r="B17" s="122"/>
      <c r="C17" s="23"/>
      <c r="D17" s="24"/>
      <c r="E17" s="25"/>
      <c r="F17" s="25"/>
      <c r="G17" s="25"/>
      <c r="H17" s="24"/>
      <c r="I17" s="26"/>
      <c r="J17" s="2"/>
    </row>
    <row r="18" spans="1:10">
      <c r="A18" s="123" t="s">
        <v>23</v>
      </c>
      <c r="B18" s="124"/>
      <c r="C18" s="27">
        <v>10</v>
      </c>
      <c r="D18" s="28">
        <v>6840</v>
      </c>
      <c r="E18" s="23">
        <v>8267</v>
      </c>
      <c r="F18" s="23">
        <v>13500</v>
      </c>
      <c r="G18" s="23">
        <v>8267</v>
      </c>
      <c r="H18" s="28">
        <f>G18-F18</f>
        <v>-5233</v>
      </c>
      <c r="I18" s="58">
        <f>G18/F18*100</f>
        <v>61.237037037037034</v>
      </c>
      <c r="J18" s="2"/>
    </row>
    <row r="19" spans="1:10">
      <c r="A19" s="125" t="s">
        <v>24</v>
      </c>
      <c r="B19" s="126"/>
      <c r="C19" s="27">
        <v>11</v>
      </c>
      <c r="D19" s="24"/>
      <c r="E19" s="25"/>
      <c r="F19" s="25"/>
      <c r="G19" s="25"/>
      <c r="H19" s="24"/>
      <c r="I19" s="26"/>
      <c r="J19" s="2"/>
    </row>
    <row r="20" spans="1:10">
      <c r="A20" s="125" t="s">
        <v>25</v>
      </c>
      <c r="B20" s="126"/>
      <c r="C20" s="27">
        <v>20</v>
      </c>
      <c r="D20" s="24">
        <v>1140</v>
      </c>
      <c r="E20" s="25">
        <v>1378</v>
      </c>
      <c r="F20" s="25">
        <v>2250</v>
      </c>
      <c r="G20" s="25">
        <v>1378</v>
      </c>
      <c r="H20" s="28">
        <f>G20-F20</f>
        <v>-872</v>
      </c>
      <c r="I20" s="58">
        <f>G20/F20*100</f>
        <v>61.244444444444447</v>
      </c>
      <c r="J20" s="2"/>
    </row>
    <row r="21" spans="1:10">
      <c r="A21" s="125" t="s">
        <v>26</v>
      </c>
      <c r="B21" s="126"/>
      <c r="C21" s="27">
        <v>30</v>
      </c>
      <c r="D21" s="24"/>
      <c r="E21" s="25"/>
      <c r="F21" s="25"/>
      <c r="G21" s="25"/>
      <c r="H21" s="24"/>
      <c r="I21" s="26"/>
      <c r="J21" s="2"/>
    </row>
    <row r="22" spans="1:10">
      <c r="A22" s="121" t="s">
        <v>27</v>
      </c>
      <c r="B22" s="122"/>
      <c r="C22" s="30">
        <v>40</v>
      </c>
      <c r="D22" s="28">
        <v>5700</v>
      </c>
      <c r="E22" s="23">
        <v>6889</v>
      </c>
      <c r="F22" s="23">
        <v>11250</v>
      </c>
      <c r="G22" s="23">
        <v>6889</v>
      </c>
      <c r="H22" s="28">
        <f>G22-F22</f>
        <v>-4361</v>
      </c>
      <c r="I22" s="58">
        <f>G22/F22*100</f>
        <v>61.235555555555557</v>
      </c>
      <c r="J22" s="2"/>
    </row>
    <row r="23" spans="1:10">
      <c r="A23" s="125" t="s">
        <v>28</v>
      </c>
      <c r="B23" s="126"/>
      <c r="C23" s="27">
        <v>50</v>
      </c>
      <c r="D23" s="24">
        <v>46</v>
      </c>
      <c r="E23" s="25">
        <v>46</v>
      </c>
      <c r="F23" s="25"/>
      <c r="G23" s="25">
        <v>46</v>
      </c>
      <c r="H23" s="28">
        <f>G23-F23</f>
        <v>46</v>
      </c>
      <c r="I23" s="29"/>
      <c r="J23" s="2"/>
    </row>
    <row r="24" spans="1:10">
      <c r="A24" s="125" t="s">
        <v>29</v>
      </c>
      <c r="B24" s="126"/>
      <c r="C24" s="31"/>
      <c r="D24" s="24"/>
      <c r="E24" s="25"/>
      <c r="F24" s="25"/>
      <c r="G24" s="25"/>
      <c r="H24" s="24"/>
      <c r="I24" s="26"/>
      <c r="J24" s="2"/>
    </row>
    <row r="25" spans="1:10">
      <c r="A25" s="125" t="s">
        <v>30</v>
      </c>
      <c r="B25" s="126"/>
      <c r="C25" s="27">
        <v>51</v>
      </c>
      <c r="D25" s="24"/>
      <c r="E25" s="25"/>
      <c r="F25" s="25"/>
      <c r="G25" s="25"/>
      <c r="H25" s="24"/>
      <c r="I25" s="26"/>
      <c r="J25" s="2"/>
    </row>
    <row r="26" spans="1:10">
      <c r="A26" s="125" t="s">
        <v>31</v>
      </c>
      <c r="B26" s="126"/>
      <c r="C26" s="27">
        <v>52</v>
      </c>
      <c r="D26" s="24">
        <v>46</v>
      </c>
      <c r="E26" s="25">
        <v>46</v>
      </c>
      <c r="F26" s="25"/>
      <c r="G26" s="25">
        <v>46</v>
      </c>
      <c r="H26" s="28">
        <f>G26-F26</f>
        <v>46</v>
      </c>
      <c r="I26" s="26"/>
      <c r="J26" s="2"/>
    </row>
    <row r="27" spans="1:10">
      <c r="A27" s="123" t="s">
        <v>32</v>
      </c>
      <c r="B27" s="124"/>
      <c r="C27" s="27">
        <v>53</v>
      </c>
      <c r="D27" s="28"/>
      <c r="E27" s="23"/>
      <c r="F27" s="23"/>
      <c r="G27" s="23"/>
      <c r="H27" s="28"/>
      <c r="I27" s="29"/>
      <c r="J27" s="2"/>
    </row>
    <row r="28" spans="1:10">
      <c r="A28" s="125" t="s">
        <v>33</v>
      </c>
      <c r="B28" s="126"/>
      <c r="C28" s="27">
        <v>60</v>
      </c>
      <c r="D28" s="24"/>
      <c r="E28" s="25"/>
      <c r="F28" s="25"/>
      <c r="G28" s="25"/>
      <c r="H28" s="24"/>
      <c r="I28" s="26"/>
      <c r="J28" s="2"/>
    </row>
    <row r="29" spans="1:10">
      <c r="A29" s="125" t="s">
        <v>34</v>
      </c>
      <c r="B29" s="126"/>
      <c r="C29" s="27">
        <v>70</v>
      </c>
      <c r="D29" s="24"/>
      <c r="E29" s="25">
        <v>1108</v>
      </c>
      <c r="F29" s="25"/>
      <c r="G29" s="25">
        <v>1108</v>
      </c>
      <c r="H29" s="28">
        <f>G29-F29</f>
        <v>1108</v>
      </c>
      <c r="I29" s="26"/>
      <c r="J29" s="2"/>
    </row>
    <row r="30" spans="1:10">
      <c r="A30" s="125" t="s">
        <v>35</v>
      </c>
      <c r="B30" s="126"/>
      <c r="C30" s="27">
        <v>80</v>
      </c>
      <c r="D30" s="24"/>
      <c r="E30" s="25">
        <v>415</v>
      </c>
      <c r="F30" s="25"/>
      <c r="G30" s="25">
        <v>415</v>
      </c>
      <c r="H30" s="28">
        <f>G30-F30</f>
        <v>415</v>
      </c>
      <c r="I30" s="26"/>
      <c r="J30" s="2"/>
    </row>
    <row r="31" spans="1:10">
      <c r="A31" s="125" t="s">
        <v>29</v>
      </c>
      <c r="B31" s="126"/>
      <c r="C31" s="31"/>
      <c r="D31" s="24"/>
      <c r="E31" s="25"/>
      <c r="F31" s="25"/>
      <c r="G31" s="25"/>
      <c r="H31" s="24"/>
      <c r="I31" s="26"/>
      <c r="J31" s="2"/>
    </row>
    <row r="32" spans="1:10">
      <c r="A32" s="141" t="s">
        <v>36</v>
      </c>
      <c r="B32" s="124"/>
      <c r="C32" s="27">
        <v>81</v>
      </c>
      <c r="D32" s="28"/>
      <c r="E32" s="23"/>
      <c r="F32" s="23"/>
      <c r="G32" s="23"/>
      <c r="H32" s="28"/>
      <c r="I32" s="29"/>
      <c r="J32" s="2"/>
    </row>
    <row r="33" spans="1:10">
      <c r="A33" s="125" t="s">
        <v>37</v>
      </c>
      <c r="B33" s="126"/>
      <c r="C33" s="27">
        <v>82</v>
      </c>
      <c r="D33" s="24"/>
      <c r="E33" s="25"/>
      <c r="F33" s="25"/>
      <c r="G33" s="25"/>
      <c r="H33" s="24"/>
      <c r="I33" s="26"/>
      <c r="J33" s="2"/>
    </row>
    <row r="34" spans="1:10">
      <c r="A34" s="121" t="s">
        <v>38</v>
      </c>
      <c r="B34" s="122"/>
      <c r="C34" s="30">
        <v>90</v>
      </c>
      <c r="D34" s="24">
        <v>5746</v>
      </c>
      <c r="E34" s="25">
        <v>8458</v>
      </c>
      <c r="F34" s="25">
        <v>11250</v>
      </c>
      <c r="G34" s="25">
        <v>8458</v>
      </c>
      <c r="H34" s="28">
        <f>G34-F34</f>
        <v>-2792</v>
      </c>
      <c r="I34" s="58">
        <f>G34/F34*100</f>
        <v>75.182222222222222</v>
      </c>
      <c r="J34" s="2"/>
    </row>
    <row r="35" spans="1:10">
      <c r="A35" s="121" t="s">
        <v>39</v>
      </c>
      <c r="B35" s="122"/>
      <c r="C35" s="31"/>
      <c r="D35" s="24"/>
      <c r="E35" s="25"/>
      <c r="F35" s="25"/>
      <c r="G35" s="25"/>
      <c r="H35" s="24"/>
      <c r="I35" s="26"/>
      <c r="J35" s="2"/>
    </row>
    <row r="36" spans="1:10">
      <c r="A36" s="123" t="s">
        <v>40</v>
      </c>
      <c r="B36" s="124"/>
      <c r="C36" s="32">
        <v>100</v>
      </c>
      <c r="D36" s="28">
        <v>5391</v>
      </c>
      <c r="E36" s="23">
        <v>6025</v>
      </c>
      <c r="F36" s="23">
        <v>9841</v>
      </c>
      <c r="G36" s="23">
        <v>6025</v>
      </c>
      <c r="H36" s="28">
        <f>G36-F36</f>
        <v>-3816</v>
      </c>
      <c r="I36" s="58">
        <f>G36/F36*100</f>
        <v>61.223452901127942</v>
      </c>
      <c r="J36" s="2"/>
    </row>
    <row r="37" spans="1:10">
      <c r="A37" s="125" t="s">
        <v>41</v>
      </c>
      <c r="B37" s="126"/>
      <c r="C37" s="32">
        <v>110</v>
      </c>
      <c r="D37" s="24">
        <v>734</v>
      </c>
      <c r="E37" s="25">
        <v>921</v>
      </c>
      <c r="F37" s="25">
        <v>719</v>
      </c>
      <c r="G37" s="25">
        <v>921</v>
      </c>
      <c r="H37" s="28">
        <f>G37-F37</f>
        <v>202</v>
      </c>
      <c r="I37" s="58">
        <f>G37/F37*100</f>
        <v>128.09457579972184</v>
      </c>
      <c r="J37" s="2"/>
    </row>
    <row r="38" spans="1:10">
      <c r="A38" s="125" t="s">
        <v>42</v>
      </c>
      <c r="B38" s="126"/>
      <c r="C38" s="32">
        <v>120</v>
      </c>
      <c r="D38" s="24">
        <v>35</v>
      </c>
      <c r="E38" s="25">
        <v>28</v>
      </c>
      <c r="F38" s="25">
        <v>65</v>
      </c>
      <c r="G38" s="25">
        <v>28</v>
      </c>
      <c r="H38" s="28">
        <f>G38-F38</f>
        <v>-37</v>
      </c>
      <c r="I38" s="58">
        <f>G38/F38*100</f>
        <v>43.07692307692308</v>
      </c>
      <c r="J38" s="2"/>
    </row>
    <row r="39" spans="1:10">
      <c r="A39" s="125" t="s">
        <v>43</v>
      </c>
      <c r="B39" s="126"/>
      <c r="C39" s="32">
        <v>130</v>
      </c>
      <c r="D39" s="24">
        <v>90</v>
      </c>
      <c r="E39" s="25"/>
      <c r="F39" s="25">
        <v>91</v>
      </c>
      <c r="G39" s="25"/>
      <c r="H39" s="28">
        <f>G39-F39</f>
        <v>-91</v>
      </c>
      <c r="I39" s="26"/>
      <c r="J39" s="2"/>
    </row>
    <row r="40" spans="1:10">
      <c r="A40" s="125" t="s">
        <v>44</v>
      </c>
      <c r="B40" s="126"/>
      <c r="C40" s="32">
        <v>140</v>
      </c>
      <c r="D40" s="24"/>
      <c r="E40" s="25"/>
      <c r="F40" s="25"/>
      <c r="G40" s="25"/>
      <c r="H40" s="24"/>
      <c r="I40" s="26"/>
      <c r="J40" s="2"/>
    </row>
    <row r="41" spans="1:10">
      <c r="A41" s="125" t="s">
        <v>45</v>
      </c>
      <c r="B41" s="126"/>
      <c r="C41" s="32">
        <v>150</v>
      </c>
      <c r="D41" s="24"/>
      <c r="E41" s="25"/>
      <c r="F41" s="25"/>
      <c r="G41" s="25"/>
      <c r="H41" s="24"/>
      <c r="I41" s="26"/>
      <c r="J41" s="2"/>
    </row>
    <row r="42" spans="1:10">
      <c r="A42" s="125" t="s">
        <v>46</v>
      </c>
      <c r="B42" s="126"/>
      <c r="C42" s="32">
        <v>160</v>
      </c>
      <c r="D42" s="24">
        <v>537</v>
      </c>
      <c r="E42" s="25">
        <v>1607</v>
      </c>
      <c r="F42" s="25">
        <v>534</v>
      </c>
      <c r="G42" s="25">
        <v>1607</v>
      </c>
      <c r="H42" s="28">
        <f>G42-F42</f>
        <v>1073</v>
      </c>
      <c r="I42" s="58">
        <f>G42/F42*100</f>
        <v>300.93632958801498</v>
      </c>
      <c r="J42" s="2"/>
    </row>
    <row r="43" spans="1:10">
      <c r="A43" s="121" t="s">
        <v>47</v>
      </c>
      <c r="B43" s="122"/>
      <c r="C43" s="33">
        <v>170</v>
      </c>
      <c r="D43" s="24">
        <v>6787</v>
      </c>
      <c r="E43" s="25">
        <v>8581</v>
      </c>
      <c r="F43" s="25">
        <v>11250</v>
      </c>
      <c r="G43" s="25">
        <v>8581</v>
      </c>
      <c r="H43" s="28">
        <f>G43-F43</f>
        <v>-2669</v>
      </c>
      <c r="I43" s="58">
        <f>G43/F43*100</f>
        <v>76.275555555555556</v>
      </c>
      <c r="J43" s="2"/>
    </row>
    <row r="44" spans="1:10">
      <c r="A44" s="121" t="s">
        <v>48</v>
      </c>
      <c r="B44" s="122"/>
      <c r="C44" s="31"/>
      <c r="D44" s="24"/>
      <c r="E44" s="25"/>
      <c r="F44" s="25"/>
      <c r="G44" s="25"/>
      <c r="H44" s="24"/>
      <c r="I44" s="26"/>
      <c r="J44" s="2"/>
    </row>
    <row r="45" spans="1:10">
      <c r="A45" s="125" t="s">
        <v>49</v>
      </c>
      <c r="B45" s="126"/>
      <c r="C45" s="32">
        <v>180</v>
      </c>
      <c r="D45" s="24"/>
      <c r="E45" s="25"/>
      <c r="F45" s="25"/>
      <c r="G45" s="25"/>
      <c r="H45" s="24"/>
      <c r="I45" s="26"/>
      <c r="J45" s="2"/>
    </row>
    <row r="46" spans="1:10">
      <c r="A46" s="125" t="s">
        <v>50</v>
      </c>
      <c r="B46" s="126"/>
      <c r="C46" s="32">
        <v>181</v>
      </c>
      <c r="D46" s="24">
        <v>309</v>
      </c>
      <c r="E46" s="25">
        <v>864</v>
      </c>
      <c r="F46" s="25">
        <v>1409</v>
      </c>
      <c r="G46" s="25">
        <v>864</v>
      </c>
      <c r="H46" s="28">
        <f>G46-F46</f>
        <v>-545</v>
      </c>
      <c r="I46" s="58">
        <f>G46/F46*100</f>
        <v>61.320085166784956</v>
      </c>
      <c r="J46" s="2"/>
    </row>
    <row r="47" spans="1:10">
      <c r="A47" s="125" t="s">
        <v>51</v>
      </c>
      <c r="B47" s="126"/>
      <c r="C47" s="32">
        <v>182</v>
      </c>
      <c r="D47" s="24"/>
      <c r="E47" s="25"/>
      <c r="F47" s="25"/>
      <c r="G47" s="25"/>
      <c r="H47" s="24"/>
      <c r="I47" s="26"/>
      <c r="J47" s="2"/>
    </row>
    <row r="48" spans="1:10">
      <c r="A48" s="141" t="s">
        <v>52</v>
      </c>
      <c r="B48" s="124"/>
      <c r="C48" s="32">
        <v>190</v>
      </c>
      <c r="D48" s="28"/>
      <c r="E48" s="23"/>
      <c r="F48" s="23"/>
      <c r="G48" s="23"/>
      <c r="H48" s="28"/>
      <c r="I48" s="29"/>
      <c r="J48" s="2"/>
    </row>
    <row r="49" spans="1:10">
      <c r="A49" s="125" t="s">
        <v>50</v>
      </c>
      <c r="B49" s="126"/>
      <c r="C49" s="32">
        <v>191</v>
      </c>
      <c r="D49" s="24"/>
      <c r="E49" s="25"/>
      <c r="F49" s="25">
        <v>534</v>
      </c>
      <c r="G49" s="25"/>
      <c r="H49" s="28">
        <f>G49-F49</f>
        <v>-534</v>
      </c>
      <c r="I49" s="26"/>
      <c r="J49" s="2"/>
    </row>
    <row r="50" spans="1:10">
      <c r="A50" s="125" t="s">
        <v>51</v>
      </c>
      <c r="B50" s="126"/>
      <c r="C50" s="32">
        <v>192</v>
      </c>
      <c r="D50" s="24">
        <v>550</v>
      </c>
      <c r="E50" s="25">
        <v>39</v>
      </c>
      <c r="F50" s="25"/>
      <c r="G50" s="25">
        <v>39</v>
      </c>
      <c r="H50" s="28">
        <f>G50-F50</f>
        <v>39</v>
      </c>
      <c r="I50" s="26"/>
      <c r="J50" s="2"/>
    </row>
    <row r="51" spans="1:10">
      <c r="A51" s="123" t="s">
        <v>53</v>
      </c>
      <c r="B51" s="124"/>
      <c r="C51" s="32">
        <v>200</v>
      </c>
      <c r="D51" s="28"/>
      <c r="E51" s="23"/>
      <c r="F51" s="23"/>
      <c r="G51" s="23"/>
      <c r="H51" s="28"/>
      <c r="I51" s="29"/>
      <c r="J51" s="2"/>
    </row>
    <row r="52" spans="1:10">
      <c r="A52" s="125" t="s">
        <v>50</v>
      </c>
      <c r="B52" s="126"/>
      <c r="C52" s="32">
        <v>201</v>
      </c>
      <c r="D52" s="24"/>
      <c r="E52" s="25"/>
      <c r="F52" s="25">
        <v>534</v>
      </c>
      <c r="G52" s="25"/>
      <c r="H52" s="28">
        <f>G52-F52</f>
        <v>-534</v>
      </c>
      <c r="I52" s="26"/>
      <c r="J52" s="2"/>
    </row>
    <row r="53" spans="1:10">
      <c r="A53" s="125" t="s">
        <v>51</v>
      </c>
      <c r="B53" s="126"/>
      <c r="C53" s="32">
        <v>202</v>
      </c>
      <c r="D53" s="24">
        <v>1041</v>
      </c>
      <c r="E53" s="25">
        <v>123</v>
      </c>
      <c r="F53" s="25"/>
      <c r="G53" s="25">
        <v>123</v>
      </c>
      <c r="H53" s="28">
        <f>G53-F53</f>
        <v>123</v>
      </c>
      <c r="I53" s="26"/>
      <c r="J53" s="2"/>
    </row>
    <row r="54" spans="1:10">
      <c r="A54" s="141" t="s">
        <v>54</v>
      </c>
      <c r="B54" s="124"/>
      <c r="C54" s="32">
        <v>210</v>
      </c>
      <c r="D54" s="28"/>
      <c r="E54" s="23"/>
      <c r="F54" s="23"/>
      <c r="G54" s="23"/>
      <c r="H54" s="28"/>
      <c r="I54" s="29"/>
      <c r="J54" s="2"/>
    </row>
    <row r="55" spans="1:10">
      <c r="A55" s="125" t="s">
        <v>55</v>
      </c>
      <c r="B55" s="126"/>
      <c r="C55" s="32">
        <v>220</v>
      </c>
      <c r="D55" s="24"/>
      <c r="E55" s="25"/>
      <c r="F55" s="25"/>
      <c r="G55" s="25"/>
      <c r="H55" s="24"/>
      <c r="I55" s="26"/>
      <c r="J55" s="2"/>
    </row>
    <row r="56" spans="1:10">
      <c r="A56" s="125" t="s">
        <v>50</v>
      </c>
      <c r="B56" s="126"/>
      <c r="C56" s="32">
        <v>221</v>
      </c>
      <c r="D56" s="24"/>
      <c r="E56" s="25"/>
      <c r="F56" s="25">
        <v>534</v>
      </c>
      <c r="G56" s="25"/>
      <c r="H56" s="28">
        <f>G56-F56</f>
        <v>-534</v>
      </c>
      <c r="I56" s="26"/>
      <c r="J56" s="2"/>
    </row>
    <row r="57" spans="1:10">
      <c r="A57" s="125" t="s">
        <v>51</v>
      </c>
      <c r="B57" s="126"/>
      <c r="C57" s="32">
        <v>222</v>
      </c>
      <c r="D57" s="24">
        <v>1041</v>
      </c>
      <c r="E57" s="25">
        <v>123</v>
      </c>
      <c r="F57" s="25"/>
      <c r="G57" s="25">
        <v>123</v>
      </c>
      <c r="H57" s="28">
        <f>G57-F57</f>
        <v>123</v>
      </c>
      <c r="I57" s="26"/>
      <c r="J57" s="2"/>
    </row>
    <row r="58" spans="1:10" ht="15" thickBot="1">
      <c r="A58" s="148" t="s">
        <v>56</v>
      </c>
      <c r="B58" s="149"/>
      <c r="C58" s="34">
        <v>230</v>
      </c>
      <c r="D58" s="35"/>
      <c r="E58" s="36"/>
      <c r="F58" s="36"/>
      <c r="G58" s="36"/>
      <c r="H58" s="35"/>
      <c r="I58" s="37"/>
      <c r="J58" s="2"/>
    </row>
    <row r="59" spans="1:10">
      <c r="A59" s="150" t="s">
        <v>57</v>
      </c>
      <c r="B59" s="151"/>
      <c r="C59" s="151"/>
      <c r="D59" s="151"/>
      <c r="E59" s="151"/>
      <c r="F59" s="151"/>
      <c r="G59" s="151"/>
      <c r="H59" s="151"/>
      <c r="I59" s="152"/>
      <c r="J59" s="2"/>
    </row>
    <row r="60" spans="1:10">
      <c r="A60" s="125" t="s">
        <v>58</v>
      </c>
      <c r="B60" s="126"/>
      <c r="C60" s="32">
        <v>240</v>
      </c>
      <c r="D60" s="24">
        <v>1929</v>
      </c>
      <c r="E60" s="25">
        <v>2396</v>
      </c>
      <c r="F60" s="25">
        <v>7234</v>
      </c>
      <c r="G60" s="25">
        <v>2396</v>
      </c>
      <c r="H60" s="28">
        <f t="shared" ref="H60:H65" si="0">G60-F60</f>
        <v>-4838</v>
      </c>
      <c r="I60" s="58">
        <f t="shared" ref="I60:I65" si="1">G60/F60*100</f>
        <v>33.12137130218413</v>
      </c>
      <c r="J60" s="2"/>
    </row>
    <row r="61" spans="1:10">
      <c r="A61" s="125" t="s">
        <v>59</v>
      </c>
      <c r="B61" s="126"/>
      <c r="C61" s="32">
        <v>250</v>
      </c>
      <c r="D61" s="24">
        <v>3464</v>
      </c>
      <c r="E61" s="25">
        <v>3650</v>
      </c>
      <c r="F61" s="25">
        <v>2660</v>
      </c>
      <c r="G61" s="25">
        <v>3650</v>
      </c>
      <c r="H61" s="28">
        <f t="shared" si="0"/>
        <v>990</v>
      </c>
      <c r="I61" s="58">
        <f t="shared" si="1"/>
        <v>137.21804511278194</v>
      </c>
      <c r="J61" s="2"/>
    </row>
    <row r="62" spans="1:10">
      <c r="A62" s="125" t="s">
        <v>60</v>
      </c>
      <c r="B62" s="126"/>
      <c r="C62" s="32">
        <v>260</v>
      </c>
      <c r="D62" s="24">
        <v>727</v>
      </c>
      <c r="E62" s="25">
        <v>779</v>
      </c>
      <c r="F62" s="25">
        <v>631</v>
      </c>
      <c r="G62" s="25">
        <v>779</v>
      </c>
      <c r="H62" s="28">
        <f t="shared" si="0"/>
        <v>148</v>
      </c>
      <c r="I62" s="58">
        <f t="shared" si="1"/>
        <v>123.45483359746434</v>
      </c>
      <c r="J62" s="2"/>
    </row>
    <row r="63" spans="1:10">
      <c r="A63" s="125" t="s">
        <v>61</v>
      </c>
      <c r="B63" s="126"/>
      <c r="C63" s="32">
        <v>270</v>
      </c>
      <c r="D63" s="24">
        <v>18</v>
      </c>
      <c r="E63" s="25">
        <v>14</v>
      </c>
      <c r="F63" s="25">
        <v>20</v>
      </c>
      <c r="G63" s="25">
        <v>14</v>
      </c>
      <c r="H63" s="28">
        <f t="shared" si="0"/>
        <v>-6</v>
      </c>
      <c r="I63" s="29">
        <f t="shared" si="1"/>
        <v>70</v>
      </c>
      <c r="J63" s="2"/>
    </row>
    <row r="64" spans="1:10">
      <c r="A64" s="125" t="s">
        <v>43</v>
      </c>
      <c r="B64" s="126"/>
      <c r="C64" s="32">
        <v>280</v>
      </c>
      <c r="D64" s="24">
        <v>111</v>
      </c>
      <c r="E64" s="25">
        <v>135</v>
      </c>
      <c r="F64" s="25">
        <v>171</v>
      </c>
      <c r="G64" s="25">
        <v>135</v>
      </c>
      <c r="H64" s="28">
        <f t="shared" si="0"/>
        <v>-36</v>
      </c>
      <c r="I64" s="58">
        <f t="shared" si="1"/>
        <v>78.94736842105263</v>
      </c>
      <c r="J64" s="2"/>
    </row>
    <row r="65" spans="1:10" ht="15" thickBot="1">
      <c r="A65" s="142" t="s">
        <v>62</v>
      </c>
      <c r="B65" s="143"/>
      <c r="C65" s="34">
        <v>290</v>
      </c>
      <c r="D65" s="38">
        <v>6249</v>
      </c>
      <c r="E65" s="39">
        <v>6974</v>
      </c>
      <c r="F65" s="39">
        <v>10716</v>
      </c>
      <c r="G65" s="39">
        <v>6974</v>
      </c>
      <c r="H65" s="28">
        <f t="shared" si="0"/>
        <v>-3742</v>
      </c>
      <c r="I65" s="58">
        <f t="shared" si="1"/>
        <v>65.080253826054502</v>
      </c>
      <c r="J65" s="2"/>
    </row>
    <row r="66" spans="1:10">
      <c r="A66" s="144" t="s">
        <v>63</v>
      </c>
      <c r="B66" s="145"/>
      <c r="C66" s="145"/>
      <c r="D66" s="145"/>
      <c r="E66" s="145"/>
      <c r="F66" s="145"/>
      <c r="G66" s="145"/>
      <c r="H66" s="145"/>
      <c r="I66" s="146"/>
      <c r="J66" s="2"/>
    </row>
    <row r="67" spans="1:10">
      <c r="A67" s="147" t="s">
        <v>64</v>
      </c>
      <c r="B67" s="124"/>
      <c r="C67" s="33">
        <v>300</v>
      </c>
      <c r="D67" s="28"/>
      <c r="E67" s="23"/>
      <c r="F67" s="23"/>
      <c r="G67" s="23"/>
      <c r="H67" s="28"/>
      <c r="I67" s="29"/>
      <c r="J67" s="2"/>
    </row>
    <row r="68" spans="1:10">
      <c r="A68" s="125" t="s">
        <v>65</v>
      </c>
      <c r="B68" s="126"/>
      <c r="C68" s="32">
        <v>301</v>
      </c>
      <c r="D68" s="24"/>
      <c r="E68" s="25"/>
      <c r="F68" s="25"/>
      <c r="G68" s="25"/>
      <c r="H68" s="24"/>
      <c r="I68" s="26"/>
      <c r="J68" s="2"/>
    </row>
    <row r="69" spans="1:10">
      <c r="A69" s="123" t="s">
        <v>66</v>
      </c>
      <c r="B69" s="124"/>
      <c r="C69" s="32">
        <v>302</v>
      </c>
      <c r="D69" s="28"/>
      <c r="E69" s="23"/>
      <c r="F69" s="23"/>
      <c r="G69" s="23"/>
      <c r="H69" s="28"/>
      <c r="I69" s="29"/>
      <c r="J69" s="2"/>
    </row>
    <row r="70" spans="1:10">
      <c r="A70" s="123" t="s">
        <v>67</v>
      </c>
      <c r="B70" s="124"/>
      <c r="C70" s="32">
        <v>303</v>
      </c>
      <c r="D70" s="28"/>
      <c r="E70" s="23"/>
      <c r="F70" s="23"/>
      <c r="G70" s="23"/>
      <c r="H70" s="28"/>
      <c r="I70" s="29"/>
      <c r="J70" s="2"/>
    </row>
    <row r="71" spans="1:10">
      <c r="A71" s="141" t="s">
        <v>68</v>
      </c>
      <c r="B71" s="124"/>
      <c r="C71" s="32">
        <v>304</v>
      </c>
      <c r="D71" s="28"/>
      <c r="E71" s="23"/>
      <c r="F71" s="23"/>
      <c r="G71" s="23"/>
      <c r="H71" s="28"/>
      <c r="I71" s="29"/>
      <c r="J71" s="2"/>
    </row>
    <row r="72" spans="1:10">
      <c r="A72" s="125" t="s">
        <v>69</v>
      </c>
      <c r="B72" s="126"/>
      <c r="C72" s="41" t="s">
        <v>70</v>
      </c>
      <c r="D72" s="28"/>
      <c r="E72" s="23"/>
      <c r="F72" s="23"/>
      <c r="G72" s="23"/>
      <c r="H72" s="28"/>
      <c r="I72" s="29"/>
      <c r="J72" s="2"/>
    </row>
    <row r="73" spans="1:10">
      <c r="A73" s="125" t="s">
        <v>71</v>
      </c>
      <c r="B73" s="126"/>
      <c r="C73" s="41" t="s">
        <v>72</v>
      </c>
      <c r="D73" s="24"/>
      <c r="E73" s="25"/>
      <c r="F73" s="25"/>
      <c r="G73" s="25"/>
      <c r="H73" s="24"/>
      <c r="I73" s="26"/>
      <c r="J73" s="2"/>
    </row>
    <row r="74" spans="1:10">
      <c r="A74" s="121" t="s">
        <v>73</v>
      </c>
      <c r="B74" s="122"/>
      <c r="C74" s="33">
        <v>310</v>
      </c>
      <c r="D74" s="28"/>
      <c r="E74" s="23"/>
      <c r="F74" s="23"/>
      <c r="G74" s="23"/>
      <c r="H74" s="28"/>
      <c r="I74" s="29"/>
      <c r="J74" s="2"/>
    </row>
    <row r="75" spans="1:10">
      <c r="A75" s="141" t="s">
        <v>74</v>
      </c>
      <c r="B75" s="124"/>
      <c r="C75" s="32">
        <v>311</v>
      </c>
      <c r="D75" s="28"/>
      <c r="E75" s="23"/>
      <c r="F75" s="23"/>
      <c r="G75" s="23"/>
      <c r="H75" s="28"/>
      <c r="I75" s="29"/>
      <c r="J75" s="2"/>
    </row>
    <row r="76" spans="1:10">
      <c r="A76" s="125" t="s">
        <v>75</v>
      </c>
      <c r="B76" s="126"/>
      <c r="C76" s="32">
        <v>312</v>
      </c>
      <c r="D76" s="24"/>
      <c r="E76" s="25"/>
      <c r="F76" s="25"/>
      <c r="G76" s="25"/>
      <c r="H76" s="24"/>
      <c r="I76" s="26"/>
      <c r="J76" s="2"/>
    </row>
    <row r="77" spans="1:10">
      <c r="A77" s="125" t="s">
        <v>76</v>
      </c>
      <c r="B77" s="126"/>
      <c r="C77" s="32">
        <v>313</v>
      </c>
      <c r="D77" s="24"/>
      <c r="E77" s="25"/>
      <c r="F77" s="25"/>
      <c r="G77" s="25"/>
      <c r="H77" s="24"/>
      <c r="I77" s="26"/>
      <c r="J77" s="2"/>
    </row>
    <row r="78" spans="1:10">
      <c r="A78" s="121" t="s">
        <v>77</v>
      </c>
      <c r="B78" s="122"/>
      <c r="C78" s="33">
        <v>320</v>
      </c>
      <c r="D78" s="28">
        <v>830</v>
      </c>
      <c r="E78" s="23">
        <v>790.5</v>
      </c>
      <c r="F78" s="23">
        <v>631</v>
      </c>
      <c r="G78" s="23">
        <v>790.5</v>
      </c>
      <c r="H78" s="28">
        <f>G78-F78</f>
        <v>159.5</v>
      </c>
      <c r="I78" s="58">
        <f>G78/F78*100</f>
        <v>125.27733755942947</v>
      </c>
      <c r="J78" s="2"/>
    </row>
    <row r="79" spans="1:10">
      <c r="A79" s="141" t="s">
        <v>78</v>
      </c>
      <c r="B79" s="124"/>
      <c r="C79" s="32">
        <v>321</v>
      </c>
      <c r="D79" s="42">
        <v>830</v>
      </c>
      <c r="E79" s="43">
        <v>790.5</v>
      </c>
      <c r="F79" s="43">
        <v>631</v>
      </c>
      <c r="G79" s="43">
        <v>790.5</v>
      </c>
      <c r="H79" s="28">
        <f>G79-F79</f>
        <v>159.5</v>
      </c>
      <c r="I79" s="58">
        <f>G79/F79*100</f>
        <v>125.27733755942947</v>
      </c>
      <c r="J79" s="2"/>
    </row>
    <row r="80" spans="1:10">
      <c r="A80" s="125" t="s">
        <v>71</v>
      </c>
      <c r="B80" s="126"/>
      <c r="C80" s="32">
        <v>322</v>
      </c>
      <c r="D80" s="24"/>
      <c r="E80" s="25"/>
      <c r="F80" s="25"/>
      <c r="G80" s="25"/>
      <c r="H80" s="24"/>
      <c r="I80" s="26"/>
      <c r="J80" s="2"/>
    </row>
    <row r="81" spans="1:10">
      <c r="A81" s="125" t="s">
        <v>79</v>
      </c>
      <c r="B81" s="126"/>
      <c r="C81" s="32">
        <v>330</v>
      </c>
      <c r="D81" s="24">
        <v>921</v>
      </c>
      <c r="E81" s="25">
        <v>894.7</v>
      </c>
      <c r="F81" s="25">
        <v>750</v>
      </c>
      <c r="G81" s="25">
        <v>894.7</v>
      </c>
      <c r="H81" s="28">
        <f>G81-F81</f>
        <v>144.70000000000005</v>
      </c>
      <c r="I81" s="58">
        <f>G81/F81*100</f>
        <v>119.29333333333334</v>
      </c>
      <c r="J81" s="2"/>
    </row>
    <row r="82" spans="1:10">
      <c r="A82" s="125" t="s">
        <v>80</v>
      </c>
      <c r="B82" s="126"/>
      <c r="C82" s="32">
        <v>331</v>
      </c>
      <c r="D82" s="24">
        <v>921</v>
      </c>
      <c r="E82" s="25">
        <v>894.7</v>
      </c>
      <c r="F82" s="25">
        <v>575</v>
      </c>
      <c r="G82" s="25">
        <v>894.7</v>
      </c>
      <c r="H82" s="28">
        <f>G82-F82</f>
        <v>319.70000000000005</v>
      </c>
      <c r="I82" s="58">
        <f>G82/F82*100</f>
        <v>155.6</v>
      </c>
      <c r="J82" s="2"/>
    </row>
    <row r="83" spans="1:10" ht="15" thickBot="1">
      <c r="A83" s="142" t="s">
        <v>81</v>
      </c>
      <c r="B83" s="143"/>
      <c r="C83" s="34">
        <v>332</v>
      </c>
      <c r="D83" s="38"/>
      <c r="E83" s="39"/>
      <c r="F83" s="39">
        <v>175</v>
      </c>
      <c r="G83" s="39"/>
      <c r="H83" s="38"/>
      <c r="I83" s="40"/>
      <c r="J83" s="2"/>
    </row>
    <row r="84" spans="1:10">
      <c r="A84" s="150" t="s">
        <v>82</v>
      </c>
      <c r="B84" s="151"/>
      <c r="C84" s="151"/>
      <c r="D84" s="151"/>
      <c r="E84" s="151"/>
      <c r="F84" s="151"/>
      <c r="G84" s="151"/>
      <c r="H84" s="151"/>
      <c r="I84" s="152"/>
      <c r="J84" s="2"/>
    </row>
    <row r="85" spans="1:10">
      <c r="A85" s="125" t="s">
        <v>83</v>
      </c>
      <c r="B85" s="126"/>
      <c r="C85" s="32">
        <v>340</v>
      </c>
      <c r="D85" s="24"/>
      <c r="E85" s="25"/>
      <c r="F85" s="25"/>
      <c r="G85" s="25"/>
      <c r="H85" s="24"/>
      <c r="I85" s="26"/>
      <c r="J85" s="2"/>
    </row>
    <row r="86" spans="1:10">
      <c r="A86" s="125" t="s">
        <v>84</v>
      </c>
      <c r="B86" s="126"/>
      <c r="C86" s="32">
        <v>341</v>
      </c>
      <c r="D86" s="24"/>
      <c r="E86" s="25"/>
      <c r="F86" s="25"/>
      <c r="G86" s="25"/>
      <c r="H86" s="24"/>
      <c r="I86" s="26"/>
      <c r="J86" s="2"/>
    </row>
    <row r="87" spans="1:10">
      <c r="A87" s="141" t="s">
        <v>85</v>
      </c>
      <c r="B87" s="124"/>
      <c r="C87" s="32">
        <v>350</v>
      </c>
      <c r="D87" s="28">
        <v>30</v>
      </c>
      <c r="E87" s="23"/>
      <c r="F87" s="23">
        <v>1000</v>
      </c>
      <c r="G87" s="23"/>
      <c r="H87" s="28">
        <f>G87-F87</f>
        <v>-1000</v>
      </c>
      <c r="I87" s="29"/>
      <c r="J87" s="2"/>
    </row>
    <row r="88" spans="1:10">
      <c r="A88" s="125" t="s">
        <v>84</v>
      </c>
      <c r="B88" s="126"/>
      <c r="C88" s="32">
        <v>351</v>
      </c>
      <c r="D88" s="24">
        <v>30</v>
      </c>
      <c r="E88" s="25"/>
      <c r="F88" s="25">
        <v>1000</v>
      </c>
      <c r="G88" s="25"/>
      <c r="H88" s="28">
        <f>G88-F88</f>
        <v>-1000</v>
      </c>
      <c r="I88" s="26"/>
      <c r="J88" s="2"/>
    </row>
    <row r="89" spans="1:10">
      <c r="A89" s="141" t="s">
        <v>86</v>
      </c>
      <c r="B89" s="124"/>
      <c r="C89" s="32">
        <v>360</v>
      </c>
      <c r="D89" s="28"/>
      <c r="E89" s="23"/>
      <c r="F89" s="23"/>
      <c r="G89" s="23"/>
      <c r="H89" s="28"/>
      <c r="I89" s="29"/>
      <c r="J89" s="2"/>
    </row>
    <row r="90" spans="1:10">
      <c r="A90" s="125" t="s">
        <v>84</v>
      </c>
      <c r="B90" s="126"/>
      <c r="C90" s="32">
        <v>361</v>
      </c>
      <c r="D90" s="24"/>
      <c r="E90" s="25"/>
      <c r="F90" s="25"/>
      <c r="G90" s="25"/>
      <c r="H90" s="24"/>
      <c r="I90" s="26"/>
      <c r="J90" s="2"/>
    </row>
    <row r="91" spans="1:10">
      <c r="A91" s="123" t="s">
        <v>87</v>
      </c>
      <c r="B91" s="124"/>
      <c r="C91" s="32">
        <v>370</v>
      </c>
      <c r="D91" s="28"/>
      <c r="E91" s="23"/>
      <c r="F91" s="23"/>
      <c r="G91" s="23"/>
      <c r="H91" s="28"/>
      <c r="I91" s="29"/>
      <c r="J91" s="2"/>
    </row>
    <row r="92" spans="1:10">
      <c r="A92" s="125" t="s">
        <v>84</v>
      </c>
      <c r="B92" s="126"/>
      <c r="C92" s="32">
        <v>371</v>
      </c>
      <c r="D92" s="24"/>
      <c r="E92" s="25"/>
      <c r="F92" s="25"/>
      <c r="G92" s="25"/>
      <c r="H92" s="24"/>
      <c r="I92" s="26"/>
      <c r="J92" s="2"/>
    </row>
    <row r="93" spans="1:10">
      <c r="A93" s="141" t="s">
        <v>88</v>
      </c>
      <c r="B93" s="124"/>
      <c r="C93" s="32">
        <v>380</v>
      </c>
      <c r="D93" s="28"/>
      <c r="E93" s="23"/>
      <c r="F93" s="23"/>
      <c r="G93" s="23"/>
      <c r="H93" s="28"/>
      <c r="I93" s="29"/>
      <c r="J93" s="2"/>
    </row>
    <row r="94" spans="1:10">
      <c r="A94" s="125" t="s">
        <v>84</v>
      </c>
      <c r="B94" s="126"/>
      <c r="C94" s="32">
        <v>381</v>
      </c>
      <c r="D94" s="24"/>
      <c r="E94" s="25"/>
      <c r="F94" s="25"/>
      <c r="G94" s="25"/>
      <c r="H94" s="24"/>
      <c r="I94" s="26"/>
      <c r="J94" s="2"/>
    </row>
    <row r="95" spans="1:10">
      <c r="A95" s="141" t="s">
        <v>89</v>
      </c>
      <c r="B95" s="124"/>
      <c r="C95" s="32">
        <v>390</v>
      </c>
      <c r="D95" s="28">
        <v>30</v>
      </c>
      <c r="E95" s="23"/>
      <c r="F95" s="23">
        <v>1000</v>
      </c>
      <c r="G95" s="23"/>
      <c r="H95" s="28">
        <f>G95-F95</f>
        <v>-1000</v>
      </c>
      <c r="I95" s="29"/>
      <c r="J95" s="2"/>
    </row>
    <row r="96" spans="1:10" ht="15" thickBot="1">
      <c r="A96" s="161" t="s">
        <v>90</v>
      </c>
      <c r="B96" s="162"/>
      <c r="C96" s="44">
        <v>391</v>
      </c>
      <c r="D96" s="45">
        <v>30</v>
      </c>
      <c r="E96" s="46"/>
      <c r="F96" s="46">
        <v>1000</v>
      </c>
      <c r="G96" s="46"/>
      <c r="H96" s="28">
        <f>G96-F96</f>
        <v>-1000</v>
      </c>
      <c r="I96" s="47"/>
      <c r="J96" s="2"/>
    </row>
    <row r="97" spans="1:10">
      <c r="A97" s="163" t="s">
        <v>91</v>
      </c>
      <c r="B97" s="164"/>
      <c r="C97" s="164"/>
      <c r="D97" s="164"/>
      <c r="E97" s="164"/>
      <c r="F97" s="164"/>
      <c r="G97" s="164"/>
      <c r="H97" s="164"/>
      <c r="I97" s="165"/>
      <c r="J97" s="2"/>
    </row>
    <row r="98" spans="1:10">
      <c r="A98" s="155" t="s">
        <v>92</v>
      </c>
      <c r="B98" s="156"/>
      <c r="C98" s="48">
        <v>400</v>
      </c>
      <c r="D98" s="5">
        <v>89</v>
      </c>
      <c r="E98" s="5">
        <v>92</v>
      </c>
      <c r="F98" s="5">
        <v>96</v>
      </c>
      <c r="G98" s="5">
        <v>92</v>
      </c>
      <c r="H98" s="28">
        <f>G98-F98</f>
        <v>-4</v>
      </c>
      <c r="I98" s="58">
        <f>G98/F98*100</f>
        <v>95.833333333333343</v>
      </c>
      <c r="J98" s="2"/>
    </row>
    <row r="99" spans="1:10">
      <c r="A99" s="155" t="s">
        <v>93</v>
      </c>
      <c r="B99" s="156"/>
      <c r="C99" s="48">
        <v>410</v>
      </c>
      <c r="D99" s="5">
        <v>70805</v>
      </c>
      <c r="E99" s="5">
        <v>78790</v>
      </c>
      <c r="F99" s="5">
        <v>75000</v>
      </c>
      <c r="G99" s="5">
        <v>78790</v>
      </c>
      <c r="H99" s="28">
        <f>G99-F99</f>
        <v>3790</v>
      </c>
      <c r="I99" s="58">
        <f>G99/F99*100</f>
        <v>105.05333333333333</v>
      </c>
      <c r="J99" s="2"/>
    </row>
    <row r="100" spans="1:10">
      <c r="A100" s="155" t="s">
        <v>94</v>
      </c>
      <c r="B100" s="156"/>
      <c r="C100" s="48">
        <v>420</v>
      </c>
      <c r="D100" s="5"/>
      <c r="E100" s="5"/>
      <c r="F100" s="5"/>
      <c r="G100" s="5"/>
      <c r="H100" s="5"/>
      <c r="I100" s="49"/>
      <c r="J100" s="2"/>
    </row>
    <row r="101" spans="1:10" ht="15" thickBot="1">
      <c r="A101" s="157" t="s">
        <v>95</v>
      </c>
      <c r="B101" s="158"/>
      <c r="C101" s="50">
        <v>430</v>
      </c>
      <c r="D101" s="51"/>
      <c r="E101" s="51"/>
      <c r="F101" s="51"/>
      <c r="G101" s="51"/>
      <c r="H101" s="51"/>
      <c r="I101" s="52"/>
      <c r="J101" s="2"/>
    </row>
    <row r="102" spans="1:10">
      <c r="A102" s="2"/>
      <c r="B102" s="2"/>
      <c r="C102" s="53"/>
      <c r="D102" s="2"/>
      <c r="E102" s="2"/>
      <c r="F102" s="2"/>
      <c r="G102" s="2"/>
      <c r="H102" s="2"/>
      <c r="I102" s="2"/>
      <c r="J102" s="2"/>
    </row>
    <row r="103" spans="1:10" ht="17.399999999999999">
      <c r="A103" s="159" t="s">
        <v>96</v>
      </c>
      <c r="B103" s="159"/>
      <c r="C103" s="54"/>
      <c r="D103" s="160"/>
      <c r="E103" s="160"/>
      <c r="F103" s="55"/>
      <c r="G103" s="55"/>
      <c r="H103" s="160" t="s">
        <v>104</v>
      </c>
      <c r="I103" s="160"/>
      <c r="J103" s="55"/>
    </row>
    <row r="104" spans="1:10">
      <c r="A104" s="2"/>
      <c r="B104" s="2"/>
      <c r="C104" s="53"/>
      <c r="D104" s="153" t="s">
        <v>97</v>
      </c>
      <c r="E104" s="154"/>
      <c r="F104" s="2"/>
      <c r="G104" s="2"/>
      <c r="H104" s="56" t="s">
        <v>98</v>
      </c>
      <c r="I104" s="2"/>
      <c r="J104" s="2"/>
    </row>
    <row r="105" spans="1:10">
      <c r="A105" s="2" t="s">
        <v>105</v>
      </c>
      <c r="B105" s="2" t="s">
        <v>106</v>
      </c>
      <c r="C105" s="53"/>
      <c r="D105" s="2"/>
      <c r="E105" s="2"/>
      <c r="F105" s="2"/>
      <c r="G105" s="2"/>
      <c r="H105" s="2"/>
      <c r="I105" s="2"/>
      <c r="J105" s="2"/>
    </row>
  </sheetData>
  <mergeCells count="109">
    <mergeCell ref="D104:E104"/>
    <mergeCell ref="A99:B99"/>
    <mergeCell ref="A100:B100"/>
    <mergeCell ref="A101:B101"/>
    <mergeCell ref="A103:B103"/>
    <mergeCell ref="D103:E103"/>
    <mergeCell ref="H103:I103"/>
    <mergeCell ref="A93:B93"/>
    <mergeCell ref="A94:B94"/>
    <mergeCell ref="A95:B95"/>
    <mergeCell ref="A96:B96"/>
    <mergeCell ref="A97:I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I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I66"/>
    <mergeCell ref="A67:B67"/>
    <mergeCell ref="A68:B68"/>
    <mergeCell ref="A57:B57"/>
    <mergeCell ref="A58:B58"/>
    <mergeCell ref="A59:I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I16"/>
    <mergeCell ref="A17:B17"/>
    <mergeCell ref="A18:B18"/>
    <mergeCell ref="A19:B19"/>
    <mergeCell ref="A20:B20"/>
    <mergeCell ref="A11:I11"/>
    <mergeCell ref="A12:J12"/>
    <mergeCell ref="A13:B14"/>
    <mergeCell ref="C13:C14"/>
    <mergeCell ref="D13:E13"/>
    <mergeCell ref="F13:I13"/>
    <mergeCell ref="A7:D7"/>
    <mergeCell ref="A8:D8"/>
    <mergeCell ref="E8:H8"/>
    <mergeCell ref="A9:D9"/>
    <mergeCell ref="E9:H9"/>
    <mergeCell ref="A10:I10"/>
    <mergeCell ref="A2:D2"/>
    <mergeCell ref="E2:H2"/>
    <mergeCell ref="A3:D3"/>
    <mergeCell ref="A4:D4"/>
    <mergeCell ref="A5:D5"/>
    <mergeCell ref="A6:D6"/>
  </mergeCells>
  <pageMargins left="0.7" right="0.7" top="0.17" bottom="0.17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05"/>
  <sheetViews>
    <sheetView zoomScaleNormal="100" workbookViewId="0"/>
  </sheetViews>
  <sheetFormatPr defaultRowHeight="14.4"/>
  <cols>
    <col min="2" max="2" width="28.33203125" customWidth="1"/>
    <col min="3" max="3" width="6.33203125" customWidth="1"/>
    <col min="6" max="6" width="7.44140625" customWidth="1"/>
    <col min="7" max="7" width="7.6640625" customWidth="1"/>
    <col min="8" max="8" width="10.109375" customWidth="1"/>
    <col min="9" max="9" width="9.109375" customWidth="1"/>
  </cols>
  <sheetData>
    <row r="2" spans="1:14">
      <c r="A2" s="112"/>
      <c r="B2" s="112"/>
      <c r="C2" s="112"/>
      <c r="D2" s="112"/>
      <c r="E2" s="112"/>
      <c r="F2" s="112"/>
      <c r="G2" s="112"/>
      <c r="H2" s="112"/>
      <c r="I2" s="1" t="s">
        <v>0</v>
      </c>
      <c r="J2" s="2"/>
    </row>
    <row r="3" spans="1:14">
      <c r="A3" s="112"/>
      <c r="B3" s="112"/>
      <c r="C3" s="112"/>
      <c r="D3" s="112"/>
      <c r="E3" s="3"/>
      <c r="F3" s="3"/>
      <c r="G3" s="3"/>
      <c r="H3" s="4" t="s">
        <v>1</v>
      </c>
      <c r="I3" s="5">
        <v>2023</v>
      </c>
      <c r="J3" s="2"/>
      <c r="N3" s="57"/>
    </row>
    <row r="4" spans="1:14" ht="15" customHeight="1">
      <c r="A4" s="113" t="s">
        <v>116</v>
      </c>
      <c r="B4" s="113"/>
      <c r="C4" s="113"/>
      <c r="D4" s="113"/>
      <c r="E4" s="113"/>
      <c r="F4" s="113"/>
      <c r="G4" s="3"/>
      <c r="H4" s="62" t="s">
        <v>2</v>
      </c>
      <c r="I4" s="61" t="s">
        <v>111</v>
      </c>
      <c r="J4" s="2"/>
    </row>
    <row r="5" spans="1:14">
      <c r="A5" s="115" t="s">
        <v>3</v>
      </c>
      <c r="B5" s="115"/>
      <c r="C5" s="115"/>
      <c r="D5" s="115"/>
      <c r="E5" s="6"/>
      <c r="F5" s="6"/>
      <c r="G5" s="6"/>
      <c r="H5" s="7" t="s">
        <v>4</v>
      </c>
      <c r="I5" s="5"/>
      <c r="J5" s="2"/>
    </row>
    <row r="6" spans="1:14">
      <c r="A6" s="107" t="s">
        <v>5</v>
      </c>
      <c r="B6" s="107"/>
      <c r="C6" s="107"/>
      <c r="D6" s="107"/>
      <c r="E6" s="8"/>
      <c r="F6" s="8"/>
      <c r="G6" s="8"/>
      <c r="H6" s="9" t="s">
        <v>6</v>
      </c>
      <c r="I6" s="5"/>
      <c r="J6" s="2"/>
    </row>
    <row r="7" spans="1:14">
      <c r="A7" s="107" t="s">
        <v>7</v>
      </c>
      <c r="B7" s="107"/>
      <c r="C7" s="107"/>
      <c r="D7" s="107"/>
      <c r="E7" s="8"/>
      <c r="F7" s="8"/>
      <c r="G7" s="8"/>
      <c r="H7" s="9" t="s">
        <v>8</v>
      </c>
      <c r="I7" s="5" t="s">
        <v>114</v>
      </c>
      <c r="J7" s="2"/>
    </row>
    <row r="8" spans="1:14">
      <c r="A8" s="108" t="s">
        <v>112</v>
      </c>
      <c r="B8" s="107"/>
      <c r="C8" s="107"/>
      <c r="D8" s="107"/>
      <c r="E8" s="166" t="s">
        <v>117</v>
      </c>
      <c r="F8" s="166"/>
      <c r="G8" s="166"/>
      <c r="H8" s="166"/>
      <c r="I8" s="10"/>
      <c r="J8" s="2"/>
    </row>
    <row r="9" spans="1:14">
      <c r="A9" s="108" t="s">
        <v>115</v>
      </c>
      <c r="B9" s="107"/>
      <c r="C9" s="107"/>
      <c r="D9" s="107"/>
      <c r="E9" s="109"/>
      <c r="F9" s="109"/>
      <c r="G9" s="109"/>
      <c r="H9" s="109"/>
      <c r="I9" s="11"/>
      <c r="J9" s="2"/>
    </row>
    <row r="10" spans="1:14">
      <c r="A10" s="110" t="s">
        <v>113</v>
      </c>
      <c r="B10" s="110"/>
      <c r="C10" s="110"/>
      <c r="D10" s="110"/>
      <c r="E10" s="110"/>
      <c r="F10" s="110"/>
      <c r="G10" s="110"/>
      <c r="H10" s="110"/>
      <c r="I10" s="111"/>
      <c r="J10" s="2"/>
    </row>
    <row r="11" spans="1:14" ht="57.75" customHeight="1">
      <c r="A11" s="127" t="s">
        <v>110</v>
      </c>
      <c r="B11" s="128"/>
      <c r="C11" s="128"/>
      <c r="D11" s="128"/>
      <c r="E11" s="128"/>
      <c r="F11" s="128"/>
      <c r="G11" s="128"/>
      <c r="H11" s="128"/>
      <c r="I11" s="128"/>
      <c r="J11" s="12"/>
    </row>
    <row r="12" spans="1:14" ht="15" thickBot="1">
      <c r="A12" s="129" t="s">
        <v>10</v>
      </c>
      <c r="B12" s="129"/>
      <c r="C12" s="129"/>
      <c r="D12" s="129"/>
      <c r="E12" s="129"/>
      <c r="F12" s="129"/>
      <c r="G12" s="129"/>
      <c r="H12" s="129"/>
      <c r="I12" s="129"/>
      <c r="J12" s="129"/>
    </row>
    <row r="13" spans="1:14" ht="25.5" customHeight="1">
      <c r="A13" s="167" t="s">
        <v>11</v>
      </c>
      <c r="B13" s="168"/>
      <c r="C13" s="169" t="s">
        <v>12</v>
      </c>
      <c r="D13" s="170" t="s">
        <v>13</v>
      </c>
      <c r="E13" s="171"/>
      <c r="F13" s="138" t="s">
        <v>14</v>
      </c>
      <c r="G13" s="139"/>
      <c r="H13" s="139"/>
      <c r="I13" s="140"/>
      <c r="J13" s="13"/>
    </row>
    <row r="14" spans="1:14" ht="27" thickBot="1">
      <c r="A14" s="132"/>
      <c r="B14" s="133"/>
      <c r="C14" s="135"/>
      <c r="D14" s="14" t="s">
        <v>15</v>
      </c>
      <c r="E14" s="15" t="s">
        <v>16</v>
      </c>
      <c r="F14" s="16" t="s">
        <v>17</v>
      </c>
      <c r="G14" s="16" t="s">
        <v>18</v>
      </c>
      <c r="H14" s="14" t="s">
        <v>19</v>
      </c>
      <c r="I14" s="17" t="s">
        <v>20</v>
      </c>
      <c r="J14" s="13"/>
    </row>
    <row r="15" spans="1:14" ht="15" thickBot="1">
      <c r="A15" s="116">
        <v>1</v>
      </c>
      <c r="B15" s="117"/>
      <c r="C15" s="18">
        <v>2</v>
      </c>
      <c r="D15" s="19">
        <v>3</v>
      </c>
      <c r="E15" s="20">
        <v>4</v>
      </c>
      <c r="F15" s="20">
        <v>5</v>
      </c>
      <c r="G15" s="20">
        <v>6</v>
      </c>
      <c r="H15" s="19">
        <v>7</v>
      </c>
      <c r="I15" s="21">
        <v>8</v>
      </c>
      <c r="J15" s="22"/>
    </row>
    <row r="16" spans="1:14">
      <c r="A16" s="118" t="s">
        <v>21</v>
      </c>
      <c r="B16" s="119"/>
      <c r="C16" s="119"/>
      <c r="D16" s="119"/>
      <c r="E16" s="119"/>
      <c r="F16" s="119"/>
      <c r="G16" s="119"/>
      <c r="H16" s="119"/>
      <c r="I16" s="120"/>
      <c r="J16" s="2"/>
    </row>
    <row r="17" spans="1:10">
      <c r="A17" s="121" t="s">
        <v>22</v>
      </c>
      <c r="B17" s="122"/>
      <c r="C17" s="91"/>
      <c r="D17" s="92"/>
      <c r="E17" s="93"/>
      <c r="F17" s="93"/>
      <c r="G17" s="93"/>
      <c r="H17" s="92"/>
      <c r="I17" s="94"/>
      <c r="J17" s="2"/>
    </row>
    <row r="18" spans="1:10">
      <c r="A18" s="123" t="s">
        <v>23</v>
      </c>
      <c r="B18" s="124"/>
      <c r="C18" s="95">
        <v>10</v>
      </c>
      <c r="D18" s="69">
        <v>7319</v>
      </c>
      <c r="E18" s="70">
        <f>E20+E22</f>
        <v>13002</v>
      </c>
      <c r="F18" s="70">
        <v>23760</v>
      </c>
      <c r="G18" s="70">
        <f>G20+G22</f>
        <v>13002</v>
      </c>
      <c r="H18" s="69">
        <f>G18-F18</f>
        <v>-10758</v>
      </c>
      <c r="I18" s="73">
        <f>G18/F18*100</f>
        <v>54.722222222222229</v>
      </c>
      <c r="J18" s="2"/>
    </row>
    <row r="19" spans="1:10">
      <c r="A19" s="125" t="s">
        <v>24</v>
      </c>
      <c r="B19" s="126"/>
      <c r="C19" s="95">
        <v>11</v>
      </c>
      <c r="D19" s="67"/>
      <c r="E19" s="68"/>
      <c r="F19" s="68"/>
      <c r="G19" s="68"/>
      <c r="H19" s="67"/>
      <c r="I19" s="72"/>
      <c r="J19" s="2"/>
    </row>
    <row r="20" spans="1:10">
      <c r="A20" s="125" t="s">
        <v>25</v>
      </c>
      <c r="B20" s="126"/>
      <c r="C20" s="95">
        <v>20</v>
      </c>
      <c r="D20" s="67">
        <v>1220</v>
      </c>
      <c r="E20" s="96">
        <v>2167</v>
      </c>
      <c r="F20" s="96">
        <v>3960</v>
      </c>
      <c r="G20" s="96">
        <v>2167</v>
      </c>
      <c r="H20" s="69">
        <f>G20-F20</f>
        <v>-1793</v>
      </c>
      <c r="I20" s="73">
        <f>G20/F20*100</f>
        <v>54.722222222222229</v>
      </c>
      <c r="J20" s="2"/>
    </row>
    <row r="21" spans="1:10">
      <c r="A21" s="125" t="s">
        <v>26</v>
      </c>
      <c r="B21" s="126"/>
      <c r="C21" s="95">
        <v>30</v>
      </c>
      <c r="D21" s="67"/>
      <c r="E21" s="68"/>
      <c r="F21" s="68"/>
      <c r="G21" s="68"/>
      <c r="H21" s="67"/>
      <c r="I21" s="72"/>
      <c r="J21" s="2"/>
    </row>
    <row r="22" spans="1:10" ht="25.5" customHeight="1">
      <c r="A22" s="172" t="s">
        <v>126</v>
      </c>
      <c r="B22" s="173"/>
      <c r="C22" s="97">
        <v>40</v>
      </c>
      <c r="D22" s="64">
        <v>6099</v>
      </c>
      <c r="E22" s="65">
        <v>10835</v>
      </c>
      <c r="F22" s="65">
        <v>19800</v>
      </c>
      <c r="G22" s="65">
        <v>10835</v>
      </c>
      <c r="H22" s="64">
        <f>G22-F22</f>
        <v>-8965</v>
      </c>
      <c r="I22" s="74">
        <f>G22/F22*100</f>
        <v>54.722222222222229</v>
      </c>
      <c r="J22" s="2"/>
    </row>
    <row r="23" spans="1:10">
      <c r="A23" s="125" t="s">
        <v>28</v>
      </c>
      <c r="B23" s="126"/>
      <c r="C23" s="95">
        <v>50</v>
      </c>
      <c r="D23" s="67">
        <v>27</v>
      </c>
      <c r="E23" s="68">
        <v>157</v>
      </c>
      <c r="F23" s="68"/>
      <c r="G23" s="68">
        <v>157</v>
      </c>
      <c r="H23" s="69">
        <f t="shared" ref="H23:H26" si="0">G23-F23</f>
        <v>157</v>
      </c>
      <c r="I23" s="73"/>
      <c r="J23" s="2"/>
    </row>
    <row r="24" spans="1:10">
      <c r="A24" s="125" t="s">
        <v>29</v>
      </c>
      <c r="B24" s="126"/>
      <c r="C24" s="98"/>
      <c r="D24" s="67"/>
      <c r="E24" s="68"/>
      <c r="F24" s="68"/>
      <c r="G24" s="68"/>
      <c r="H24" s="69"/>
      <c r="I24" s="72"/>
      <c r="J24" s="2"/>
    </row>
    <row r="25" spans="1:10">
      <c r="A25" s="125" t="s">
        <v>30</v>
      </c>
      <c r="B25" s="126"/>
      <c r="C25" s="95">
        <v>51</v>
      </c>
      <c r="D25" s="67"/>
      <c r="E25" s="68"/>
      <c r="F25" s="68"/>
      <c r="G25" s="68"/>
      <c r="H25" s="69"/>
      <c r="I25" s="72"/>
      <c r="J25" s="2"/>
    </row>
    <row r="26" spans="1:10">
      <c r="A26" s="125" t="s">
        <v>31</v>
      </c>
      <c r="B26" s="126"/>
      <c r="C26" s="95">
        <v>52</v>
      </c>
      <c r="D26" s="67">
        <v>27</v>
      </c>
      <c r="E26" s="68">
        <v>157</v>
      </c>
      <c r="F26" s="68"/>
      <c r="G26" s="68">
        <v>157</v>
      </c>
      <c r="H26" s="69">
        <f t="shared" si="0"/>
        <v>157</v>
      </c>
      <c r="I26" s="72"/>
      <c r="J26" s="2"/>
    </row>
    <row r="27" spans="1:10">
      <c r="A27" s="123" t="s">
        <v>32</v>
      </c>
      <c r="B27" s="124"/>
      <c r="C27" s="95">
        <v>53</v>
      </c>
      <c r="D27" s="69"/>
      <c r="E27" s="70"/>
      <c r="F27" s="70"/>
      <c r="G27" s="70"/>
      <c r="H27" s="69"/>
      <c r="I27" s="73"/>
      <c r="J27" s="2"/>
    </row>
    <row r="28" spans="1:10">
      <c r="A28" s="125" t="s">
        <v>33</v>
      </c>
      <c r="B28" s="126"/>
      <c r="C28" s="95">
        <v>60</v>
      </c>
      <c r="D28" s="67"/>
      <c r="E28" s="68"/>
      <c r="F28" s="68"/>
      <c r="G28" s="68"/>
      <c r="H28" s="67"/>
      <c r="I28" s="72"/>
      <c r="J28" s="2"/>
    </row>
    <row r="29" spans="1:10">
      <c r="A29" s="125" t="s">
        <v>34</v>
      </c>
      <c r="B29" s="126"/>
      <c r="C29" s="95">
        <v>70</v>
      </c>
      <c r="D29" s="67"/>
      <c r="E29" s="68"/>
      <c r="F29" s="68"/>
      <c r="G29" s="68"/>
      <c r="H29" s="69"/>
      <c r="I29" s="72"/>
      <c r="J29" s="2"/>
    </row>
    <row r="30" spans="1:10">
      <c r="A30" s="125" t="s">
        <v>35</v>
      </c>
      <c r="B30" s="126"/>
      <c r="C30" s="95">
        <v>80</v>
      </c>
      <c r="D30" s="67">
        <v>572</v>
      </c>
      <c r="E30" s="68"/>
      <c r="F30" s="68"/>
      <c r="G30" s="68"/>
      <c r="H30" s="69"/>
      <c r="I30" s="72"/>
      <c r="J30" s="2"/>
    </row>
    <row r="31" spans="1:10">
      <c r="A31" s="125" t="s">
        <v>29</v>
      </c>
      <c r="B31" s="126"/>
      <c r="C31" s="98"/>
      <c r="D31" s="67"/>
      <c r="E31" s="68"/>
      <c r="F31" s="68"/>
      <c r="G31" s="68"/>
      <c r="H31" s="67"/>
      <c r="I31" s="72"/>
      <c r="J31" s="2"/>
    </row>
    <row r="32" spans="1:10">
      <c r="A32" s="141" t="s">
        <v>36</v>
      </c>
      <c r="B32" s="124"/>
      <c r="C32" s="95">
        <v>81</v>
      </c>
      <c r="D32" s="69"/>
      <c r="E32" s="70"/>
      <c r="F32" s="70"/>
      <c r="G32" s="70"/>
      <c r="H32" s="69"/>
      <c r="I32" s="73"/>
      <c r="J32" s="2"/>
    </row>
    <row r="33" spans="1:10">
      <c r="A33" s="125" t="s">
        <v>37</v>
      </c>
      <c r="B33" s="126"/>
      <c r="C33" s="95">
        <v>82</v>
      </c>
      <c r="D33" s="67"/>
      <c r="E33" s="68"/>
      <c r="F33" s="68"/>
      <c r="G33" s="68"/>
      <c r="H33" s="67"/>
      <c r="I33" s="72"/>
      <c r="J33" s="2"/>
    </row>
    <row r="34" spans="1:10">
      <c r="A34" s="172" t="s">
        <v>125</v>
      </c>
      <c r="B34" s="173"/>
      <c r="C34" s="97">
        <v>90</v>
      </c>
      <c r="D34" s="76">
        <v>6698</v>
      </c>
      <c r="E34" s="77">
        <f>E22+E23</f>
        <v>10992</v>
      </c>
      <c r="F34" s="77">
        <v>19800</v>
      </c>
      <c r="G34" s="77">
        <f>G22+G23</f>
        <v>10992</v>
      </c>
      <c r="H34" s="64">
        <f>G34-F34</f>
        <v>-8808</v>
      </c>
      <c r="I34" s="74">
        <f>G34/F34*100</f>
        <v>55.515151515151516</v>
      </c>
      <c r="J34" s="2"/>
    </row>
    <row r="35" spans="1:10">
      <c r="A35" s="121" t="s">
        <v>39</v>
      </c>
      <c r="B35" s="122"/>
      <c r="C35" s="98"/>
      <c r="D35" s="67"/>
      <c r="E35" s="68"/>
      <c r="F35" s="68"/>
      <c r="G35" s="68"/>
      <c r="H35" s="67"/>
      <c r="I35" s="72"/>
      <c r="J35" s="2"/>
    </row>
    <row r="36" spans="1:10">
      <c r="A36" s="123" t="s">
        <v>40</v>
      </c>
      <c r="B36" s="124"/>
      <c r="C36" s="66">
        <v>100</v>
      </c>
      <c r="D36" s="69">
        <v>5716</v>
      </c>
      <c r="E36" s="70">
        <v>8649</v>
      </c>
      <c r="F36" s="70">
        <v>17326</v>
      </c>
      <c r="G36" s="70">
        <v>8649</v>
      </c>
      <c r="H36" s="69">
        <f>G36-F36</f>
        <v>-8677</v>
      </c>
      <c r="I36" s="73">
        <f>G36/F36*100</f>
        <v>49.9191965831698</v>
      </c>
      <c r="J36" s="2"/>
    </row>
    <row r="37" spans="1:10">
      <c r="A37" s="125" t="s">
        <v>41</v>
      </c>
      <c r="B37" s="126"/>
      <c r="C37" s="66">
        <v>110</v>
      </c>
      <c r="D37" s="67">
        <v>941</v>
      </c>
      <c r="E37" s="68">
        <v>1128</v>
      </c>
      <c r="F37" s="68">
        <v>1264</v>
      </c>
      <c r="G37" s="68">
        <v>1128</v>
      </c>
      <c r="H37" s="69">
        <f>G37-F37</f>
        <v>-136</v>
      </c>
      <c r="I37" s="73">
        <f>G37/F37*100</f>
        <v>89.240506329113927</v>
      </c>
      <c r="J37" s="2"/>
    </row>
    <row r="38" spans="1:10">
      <c r="A38" s="125" t="s">
        <v>42</v>
      </c>
      <c r="B38" s="126"/>
      <c r="C38" s="66">
        <v>120</v>
      </c>
      <c r="D38" s="67">
        <v>30</v>
      </c>
      <c r="E38" s="68">
        <v>39</v>
      </c>
      <c r="F38" s="68">
        <v>98</v>
      </c>
      <c r="G38" s="68">
        <v>39</v>
      </c>
      <c r="H38" s="69">
        <f>G38-F38</f>
        <v>-59</v>
      </c>
      <c r="I38" s="73">
        <f>G38/F38*100</f>
        <v>39.795918367346935</v>
      </c>
      <c r="J38" s="2"/>
    </row>
    <row r="39" spans="1:10">
      <c r="A39" s="125" t="s">
        <v>43</v>
      </c>
      <c r="B39" s="126"/>
      <c r="C39" s="66">
        <v>130</v>
      </c>
      <c r="D39" s="67"/>
      <c r="E39" s="68"/>
      <c r="F39" s="68">
        <v>158</v>
      </c>
      <c r="G39" s="68"/>
      <c r="H39" s="69">
        <f>G39-F39</f>
        <v>-158</v>
      </c>
      <c r="I39" s="73">
        <f>G39/F39*100</f>
        <v>0</v>
      </c>
      <c r="J39" s="2"/>
    </row>
    <row r="40" spans="1:10">
      <c r="A40" s="125" t="s">
        <v>44</v>
      </c>
      <c r="B40" s="126"/>
      <c r="C40" s="66">
        <v>140</v>
      </c>
      <c r="D40" s="67"/>
      <c r="E40" s="68"/>
      <c r="F40" s="68"/>
      <c r="G40" s="68"/>
      <c r="H40" s="69"/>
      <c r="I40" s="73"/>
      <c r="J40" s="2"/>
    </row>
    <row r="41" spans="1:10">
      <c r="A41" s="125" t="s">
        <v>45</v>
      </c>
      <c r="B41" s="126"/>
      <c r="C41" s="66">
        <v>150</v>
      </c>
      <c r="D41" s="67"/>
      <c r="E41" s="68"/>
      <c r="F41" s="68"/>
      <c r="G41" s="68"/>
      <c r="H41" s="69"/>
      <c r="I41" s="73"/>
      <c r="J41" s="2"/>
    </row>
    <row r="42" spans="1:10">
      <c r="A42" s="125" t="s">
        <v>46</v>
      </c>
      <c r="B42" s="126"/>
      <c r="C42" s="66">
        <v>160</v>
      </c>
      <c r="D42" s="67">
        <v>638</v>
      </c>
      <c r="E42" s="68">
        <v>1162</v>
      </c>
      <c r="F42" s="68">
        <v>939</v>
      </c>
      <c r="G42" s="68">
        <v>1162</v>
      </c>
      <c r="H42" s="69">
        <f>G42-F42</f>
        <v>223</v>
      </c>
      <c r="I42" s="73">
        <f t="shared" ref="I42:I43" si="1">G42/F42*100</f>
        <v>123.74866879659211</v>
      </c>
      <c r="J42" s="2"/>
    </row>
    <row r="43" spans="1:10">
      <c r="A43" s="172" t="s">
        <v>47</v>
      </c>
      <c r="B43" s="173"/>
      <c r="C43" s="63">
        <v>170</v>
      </c>
      <c r="D43" s="76">
        <v>7325</v>
      </c>
      <c r="E43" s="77">
        <f>E36+E37+E38+E42</f>
        <v>10978</v>
      </c>
      <c r="F43" s="77">
        <f>F36+F37+F38+F39+F42</f>
        <v>19785</v>
      </c>
      <c r="G43" s="77">
        <f>G36+G37+G38+G42</f>
        <v>10978</v>
      </c>
      <c r="H43" s="64">
        <f>G43-F43</f>
        <v>-8807</v>
      </c>
      <c r="I43" s="74">
        <f t="shared" si="1"/>
        <v>55.486479656305278</v>
      </c>
      <c r="J43" s="2"/>
    </row>
    <row r="44" spans="1:10">
      <c r="A44" s="121" t="s">
        <v>48</v>
      </c>
      <c r="B44" s="122"/>
      <c r="C44" s="98"/>
      <c r="D44" s="67"/>
      <c r="E44" s="68"/>
      <c r="F44" s="68"/>
      <c r="G44" s="68"/>
      <c r="H44" s="67"/>
      <c r="I44" s="72"/>
      <c r="J44" s="2"/>
    </row>
    <row r="45" spans="1:10">
      <c r="A45" s="125" t="s">
        <v>49</v>
      </c>
      <c r="B45" s="126"/>
      <c r="C45" s="66">
        <v>180</v>
      </c>
      <c r="D45" s="67">
        <v>383</v>
      </c>
      <c r="E45" s="68">
        <v>2186</v>
      </c>
      <c r="F45" s="68">
        <v>2474</v>
      </c>
      <c r="G45" s="68">
        <v>2186</v>
      </c>
      <c r="H45" s="67"/>
      <c r="I45" s="72"/>
      <c r="J45" s="2"/>
    </row>
    <row r="46" spans="1:10">
      <c r="A46" s="125" t="s">
        <v>50</v>
      </c>
      <c r="B46" s="126"/>
      <c r="C46" s="66">
        <v>181</v>
      </c>
      <c r="D46" s="67">
        <v>383</v>
      </c>
      <c r="E46" s="68">
        <v>2186</v>
      </c>
      <c r="F46" s="68">
        <v>2474</v>
      </c>
      <c r="G46" s="68">
        <v>2186</v>
      </c>
      <c r="H46" s="69">
        <f>G46-F46</f>
        <v>-288</v>
      </c>
      <c r="I46" s="73">
        <f>G46/F46*100</f>
        <v>88.358932902182701</v>
      </c>
      <c r="J46" s="2"/>
    </row>
    <row r="47" spans="1:10">
      <c r="A47" s="125" t="s">
        <v>51</v>
      </c>
      <c r="B47" s="126"/>
      <c r="C47" s="66">
        <v>182</v>
      </c>
      <c r="D47" s="67"/>
      <c r="E47" s="68"/>
      <c r="F47" s="68"/>
      <c r="G47" s="68"/>
      <c r="H47" s="69"/>
      <c r="I47" s="72"/>
      <c r="J47" s="2"/>
    </row>
    <row r="48" spans="1:10" ht="27" customHeight="1">
      <c r="A48" s="141" t="s">
        <v>52</v>
      </c>
      <c r="B48" s="124"/>
      <c r="C48" s="66">
        <v>190</v>
      </c>
      <c r="D48" s="69">
        <v>561</v>
      </c>
      <c r="E48" s="70">
        <v>1176</v>
      </c>
      <c r="F48" s="70">
        <v>954</v>
      </c>
      <c r="G48" s="70">
        <v>1176</v>
      </c>
      <c r="H48" s="69">
        <f t="shared" ref="H48:H57" si="2">G48-F48</f>
        <v>222</v>
      </c>
      <c r="I48" s="73"/>
      <c r="J48" s="2"/>
    </row>
    <row r="49" spans="1:10">
      <c r="A49" s="125" t="s">
        <v>50</v>
      </c>
      <c r="B49" s="126"/>
      <c r="C49" s="66">
        <v>191</v>
      </c>
      <c r="D49" s="67"/>
      <c r="E49" s="68">
        <v>1176</v>
      </c>
      <c r="F49" s="68">
        <v>954</v>
      </c>
      <c r="G49" s="68">
        <v>1176</v>
      </c>
      <c r="H49" s="69"/>
      <c r="I49" s="72"/>
      <c r="J49" s="2"/>
    </row>
    <row r="50" spans="1:10">
      <c r="A50" s="125" t="s">
        <v>51</v>
      </c>
      <c r="B50" s="126"/>
      <c r="C50" s="66">
        <v>192</v>
      </c>
      <c r="D50" s="67">
        <v>561</v>
      </c>
      <c r="E50" s="68"/>
      <c r="F50" s="68"/>
      <c r="G50" s="68"/>
      <c r="H50" s="69">
        <f t="shared" si="2"/>
        <v>0</v>
      </c>
      <c r="I50" s="72"/>
      <c r="J50" s="2"/>
    </row>
    <row r="51" spans="1:10" ht="28.95" customHeight="1">
      <c r="A51" s="123" t="s">
        <v>53</v>
      </c>
      <c r="B51" s="124"/>
      <c r="C51" s="66">
        <v>200</v>
      </c>
      <c r="D51" s="69">
        <v>627</v>
      </c>
      <c r="E51" s="70">
        <v>14</v>
      </c>
      <c r="F51" s="70">
        <v>15</v>
      </c>
      <c r="G51" s="70">
        <v>14</v>
      </c>
      <c r="H51" s="69">
        <f t="shared" si="2"/>
        <v>-1</v>
      </c>
      <c r="I51" s="73"/>
      <c r="J51" s="2"/>
    </row>
    <row r="52" spans="1:10">
      <c r="A52" s="125" t="s">
        <v>50</v>
      </c>
      <c r="B52" s="126"/>
      <c r="C52" s="66">
        <v>201</v>
      </c>
      <c r="D52" s="67"/>
      <c r="E52" s="68">
        <v>14</v>
      </c>
      <c r="F52" s="68">
        <v>15</v>
      </c>
      <c r="G52" s="68">
        <v>14</v>
      </c>
      <c r="H52" s="69"/>
      <c r="I52" s="72"/>
      <c r="J52" s="2"/>
    </row>
    <row r="53" spans="1:10">
      <c r="A53" s="125" t="s">
        <v>51</v>
      </c>
      <c r="B53" s="126"/>
      <c r="C53" s="66">
        <v>202</v>
      </c>
      <c r="D53" s="67">
        <v>627</v>
      </c>
      <c r="E53" s="68"/>
      <c r="F53" s="68"/>
      <c r="G53" s="68"/>
      <c r="H53" s="69">
        <f t="shared" si="2"/>
        <v>0</v>
      </c>
      <c r="I53" s="72"/>
      <c r="J53" s="2"/>
    </row>
    <row r="54" spans="1:10" ht="13.95" customHeight="1">
      <c r="A54" s="141" t="s">
        <v>54</v>
      </c>
      <c r="B54" s="124"/>
      <c r="C54" s="66">
        <v>210</v>
      </c>
      <c r="D54" s="69"/>
      <c r="E54" s="70"/>
      <c r="F54" s="70">
        <v>3</v>
      </c>
      <c r="G54" s="70"/>
      <c r="H54" s="69"/>
      <c r="I54" s="73"/>
      <c r="J54" s="2"/>
    </row>
    <row r="55" spans="1:10">
      <c r="A55" s="125" t="s">
        <v>55</v>
      </c>
      <c r="B55" s="126"/>
      <c r="C55" s="66">
        <v>220</v>
      </c>
      <c r="D55" s="67">
        <v>627</v>
      </c>
      <c r="E55" s="68">
        <v>14</v>
      </c>
      <c r="F55" s="68">
        <v>12</v>
      </c>
      <c r="G55" s="68">
        <v>14</v>
      </c>
      <c r="H55" s="69">
        <f t="shared" si="2"/>
        <v>2</v>
      </c>
      <c r="I55" s="72"/>
      <c r="J55" s="2"/>
    </row>
    <row r="56" spans="1:10">
      <c r="A56" s="125" t="s">
        <v>50</v>
      </c>
      <c r="B56" s="126"/>
      <c r="C56" s="66">
        <v>221</v>
      </c>
      <c r="D56" s="67"/>
      <c r="E56" s="68">
        <f>E52-E54</f>
        <v>14</v>
      </c>
      <c r="F56" s="68">
        <v>12</v>
      </c>
      <c r="G56" s="68">
        <f>G52-G54</f>
        <v>14</v>
      </c>
      <c r="H56" s="69"/>
      <c r="I56" s="72"/>
      <c r="J56" s="2"/>
    </row>
    <row r="57" spans="1:10">
      <c r="A57" s="125" t="s">
        <v>51</v>
      </c>
      <c r="B57" s="126"/>
      <c r="C57" s="66">
        <v>222</v>
      </c>
      <c r="D57" s="67">
        <v>627</v>
      </c>
      <c r="E57" s="68"/>
      <c r="F57" s="68"/>
      <c r="G57" s="68"/>
      <c r="H57" s="69">
        <f t="shared" si="2"/>
        <v>0</v>
      </c>
      <c r="I57" s="72"/>
      <c r="J57" s="2"/>
    </row>
    <row r="58" spans="1:10" ht="15" thickBot="1">
      <c r="A58" s="148" t="s">
        <v>56</v>
      </c>
      <c r="B58" s="149"/>
      <c r="C58" s="75">
        <v>230</v>
      </c>
      <c r="D58" s="78"/>
      <c r="E58" s="79">
        <v>4</v>
      </c>
      <c r="F58" s="79">
        <v>3</v>
      </c>
      <c r="G58" s="79">
        <v>4</v>
      </c>
      <c r="H58" s="78"/>
      <c r="I58" s="80"/>
      <c r="J58" s="2"/>
    </row>
    <row r="59" spans="1:10">
      <c r="A59" s="150" t="s">
        <v>57</v>
      </c>
      <c r="B59" s="151"/>
      <c r="C59" s="151"/>
      <c r="D59" s="151"/>
      <c r="E59" s="151"/>
      <c r="F59" s="151"/>
      <c r="G59" s="151"/>
      <c r="H59" s="151"/>
      <c r="I59" s="152"/>
      <c r="J59" s="2"/>
    </row>
    <row r="60" spans="1:10">
      <c r="A60" s="125" t="s">
        <v>58</v>
      </c>
      <c r="B60" s="126"/>
      <c r="C60" s="66">
        <v>240</v>
      </c>
      <c r="D60" s="67">
        <v>1661</v>
      </c>
      <c r="E60" s="68">
        <v>4273</v>
      </c>
      <c r="F60" s="100">
        <v>12048</v>
      </c>
      <c r="G60" s="68">
        <v>4273</v>
      </c>
      <c r="H60" s="69">
        <f t="shared" ref="H60:H72" si="3">G60-F60</f>
        <v>-7775</v>
      </c>
      <c r="I60" s="73">
        <f t="shared" ref="I60:I72" si="4">G60/F60*100</f>
        <v>35.466467463479418</v>
      </c>
      <c r="J60" s="2"/>
    </row>
    <row r="61" spans="1:10">
      <c r="A61" s="125" t="s">
        <v>59</v>
      </c>
      <c r="B61" s="126"/>
      <c r="C61" s="66">
        <v>250</v>
      </c>
      <c r="D61" s="67">
        <v>4011</v>
      </c>
      <c r="E61" s="68">
        <v>4480</v>
      </c>
      <c r="F61" s="100">
        <v>5254</v>
      </c>
      <c r="G61" s="68">
        <v>4480</v>
      </c>
      <c r="H61" s="69">
        <f t="shared" si="3"/>
        <v>-774</v>
      </c>
      <c r="I61" s="73">
        <f t="shared" si="4"/>
        <v>85.268366958507798</v>
      </c>
      <c r="J61" s="2"/>
    </row>
    <row r="62" spans="1:10">
      <c r="A62" s="125" t="s">
        <v>60</v>
      </c>
      <c r="B62" s="126"/>
      <c r="C62" s="66">
        <v>260</v>
      </c>
      <c r="D62" s="67">
        <v>846</v>
      </c>
      <c r="E62" s="68">
        <v>930</v>
      </c>
      <c r="F62" s="100">
        <v>1156</v>
      </c>
      <c r="G62" s="68">
        <v>930</v>
      </c>
      <c r="H62" s="69">
        <f t="shared" si="3"/>
        <v>-226</v>
      </c>
      <c r="I62" s="73">
        <f t="shared" si="4"/>
        <v>80.449826989619382</v>
      </c>
      <c r="J62" s="2"/>
    </row>
    <row r="63" spans="1:10">
      <c r="A63" s="125" t="s">
        <v>61</v>
      </c>
      <c r="B63" s="126"/>
      <c r="C63" s="66">
        <v>270</v>
      </c>
      <c r="D63" s="67">
        <v>18</v>
      </c>
      <c r="E63" s="68">
        <v>15</v>
      </c>
      <c r="F63" s="68">
        <v>23</v>
      </c>
      <c r="G63" s="68">
        <v>15</v>
      </c>
      <c r="H63" s="69">
        <f t="shared" si="3"/>
        <v>-8</v>
      </c>
      <c r="I63" s="73">
        <f t="shared" si="4"/>
        <v>65.217391304347828</v>
      </c>
      <c r="J63" s="2"/>
    </row>
    <row r="64" spans="1:10">
      <c r="A64" s="125" t="s">
        <v>43</v>
      </c>
      <c r="B64" s="126"/>
      <c r="C64" s="66">
        <v>280</v>
      </c>
      <c r="D64" s="67">
        <v>151</v>
      </c>
      <c r="E64" s="68">
        <v>118</v>
      </c>
      <c r="F64" s="68">
        <v>365</v>
      </c>
      <c r="G64" s="68">
        <v>118</v>
      </c>
      <c r="H64" s="69">
        <f t="shared" si="3"/>
        <v>-247</v>
      </c>
      <c r="I64" s="73">
        <f t="shared" si="4"/>
        <v>32.328767123287669</v>
      </c>
      <c r="J64" s="2"/>
    </row>
    <row r="65" spans="1:10" ht="15" thickBot="1">
      <c r="A65" s="174" t="s">
        <v>124</v>
      </c>
      <c r="B65" s="175"/>
      <c r="C65" s="88">
        <v>290</v>
      </c>
      <c r="D65" s="89">
        <v>6687</v>
      </c>
      <c r="E65" s="90">
        <v>9816</v>
      </c>
      <c r="F65" s="90">
        <v>18846</v>
      </c>
      <c r="G65" s="90">
        <v>9816</v>
      </c>
      <c r="H65" s="64">
        <f t="shared" si="3"/>
        <v>-9030</v>
      </c>
      <c r="I65" s="74">
        <f t="shared" si="4"/>
        <v>52.085323145495067</v>
      </c>
      <c r="J65" s="2"/>
    </row>
    <row r="66" spans="1:10">
      <c r="A66" s="144" t="s">
        <v>63</v>
      </c>
      <c r="B66" s="145"/>
      <c r="C66" s="145"/>
      <c r="D66" s="145"/>
      <c r="E66" s="145"/>
      <c r="F66" s="145"/>
      <c r="G66" s="145"/>
      <c r="H66" s="145"/>
      <c r="I66" s="146"/>
      <c r="J66" s="2"/>
    </row>
    <row r="67" spans="1:10" ht="39" customHeight="1">
      <c r="A67" s="147" t="s">
        <v>64</v>
      </c>
      <c r="B67" s="176"/>
      <c r="C67" s="63">
        <v>300</v>
      </c>
      <c r="D67" s="64"/>
      <c r="E67" s="65">
        <v>134</v>
      </c>
      <c r="F67" s="65">
        <v>126</v>
      </c>
      <c r="G67" s="65">
        <v>134</v>
      </c>
      <c r="H67" s="101">
        <f t="shared" si="3"/>
        <v>8</v>
      </c>
      <c r="I67" s="102">
        <f t="shared" si="4"/>
        <v>106.34920634920636</v>
      </c>
      <c r="J67" s="2"/>
    </row>
    <row r="68" spans="1:10">
      <c r="A68" s="125" t="s">
        <v>65</v>
      </c>
      <c r="B68" s="126"/>
      <c r="C68" s="66">
        <v>301</v>
      </c>
      <c r="D68" s="69"/>
      <c r="E68" s="70"/>
      <c r="F68" s="70">
        <v>3</v>
      </c>
      <c r="G68" s="70"/>
      <c r="H68" s="103">
        <f t="shared" si="3"/>
        <v>-3</v>
      </c>
      <c r="I68" s="104">
        <f t="shared" si="4"/>
        <v>0</v>
      </c>
      <c r="J68" s="2"/>
    </row>
    <row r="69" spans="1:10" ht="25.95" customHeight="1">
      <c r="A69" s="123" t="s">
        <v>66</v>
      </c>
      <c r="B69" s="124"/>
      <c r="C69" s="66">
        <v>302</v>
      </c>
      <c r="D69" s="69"/>
      <c r="E69" s="70">
        <v>134</v>
      </c>
      <c r="F69" s="70">
        <v>120</v>
      </c>
      <c r="G69" s="70">
        <v>134</v>
      </c>
      <c r="H69" s="103">
        <f t="shared" si="3"/>
        <v>14</v>
      </c>
      <c r="I69" s="104">
        <f t="shared" si="4"/>
        <v>111.66666666666667</v>
      </c>
      <c r="J69" s="2"/>
    </row>
    <row r="70" spans="1:10" ht="30" customHeight="1">
      <c r="A70" s="123" t="s">
        <v>67</v>
      </c>
      <c r="B70" s="124"/>
      <c r="C70" s="66">
        <v>303</v>
      </c>
      <c r="D70" s="69"/>
      <c r="E70" s="70"/>
      <c r="F70" s="70"/>
      <c r="G70" s="70"/>
      <c r="H70" s="103"/>
      <c r="I70" s="104"/>
      <c r="J70" s="2"/>
    </row>
    <row r="71" spans="1:10">
      <c r="A71" s="141" t="s">
        <v>68</v>
      </c>
      <c r="B71" s="124"/>
      <c r="C71" s="66">
        <v>304</v>
      </c>
      <c r="D71" s="69"/>
      <c r="E71" s="70">
        <v>4</v>
      </c>
      <c r="F71" s="70">
        <v>3</v>
      </c>
      <c r="G71" s="70">
        <v>4</v>
      </c>
      <c r="H71" s="103">
        <f t="shared" si="3"/>
        <v>1</v>
      </c>
      <c r="I71" s="104">
        <f t="shared" si="4"/>
        <v>133.33333333333331</v>
      </c>
      <c r="J71" s="2"/>
    </row>
    <row r="72" spans="1:10" ht="28.95" customHeight="1">
      <c r="A72" s="125" t="s">
        <v>69</v>
      </c>
      <c r="B72" s="126"/>
      <c r="C72" s="71" t="s">
        <v>120</v>
      </c>
      <c r="D72" s="69"/>
      <c r="E72" s="70">
        <v>4</v>
      </c>
      <c r="F72" s="70">
        <v>3</v>
      </c>
      <c r="G72" s="70">
        <v>4</v>
      </c>
      <c r="H72" s="103">
        <f t="shared" si="3"/>
        <v>1</v>
      </c>
      <c r="I72" s="104">
        <f t="shared" si="4"/>
        <v>133.33333333333331</v>
      </c>
      <c r="J72" s="2"/>
    </row>
    <row r="73" spans="1:10">
      <c r="A73" s="125" t="s">
        <v>71</v>
      </c>
      <c r="B73" s="126"/>
      <c r="C73" s="71" t="s">
        <v>121</v>
      </c>
      <c r="D73" s="69"/>
      <c r="E73" s="70"/>
      <c r="F73" s="70"/>
      <c r="G73" s="70"/>
      <c r="H73" s="69"/>
      <c r="I73" s="73"/>
      <c r="J73" s="2"/>
    </row>
    <row r="74" spans="1:10" ht="25.95" customHeight="1">
      <c r="A74" s="121" t="s">
        <v>73</v>
      </c>
      <c r="B74" s="122"/>
      <c r="C74" s="63">
        <v>310</v>
      </c>
      <c r="D74" s="69"/>
      <c r="E74" s="70"/>
      <c r="F74" s="70"/>
      <c r="G74" s="70"/>
      <c r="H74" s="69"/>
      <c r="I74" s="73"/>
      <c r="J74" s="2"/>
    </row>
    <row r="75" spans="1:10" ht="42.6" customHeight="1">
      <c r="A75" s="141" t="s">
        <v>74</v>
      </c>
      <c r="B75" s="124"/>
      <c r="C75" s="66">
        <v>311</v>
      </c>
      <c r="D75" s="69"/>
      <c r="E75" s="70"/>
      <c r="F75" s="70"/>
      <c r="G75" s="70"/>
      <c r="H75" s="69"/>
      <c r="I75" s="73"/>
      <c r="J75" s="2"/>
    </row>
    <row r="76" spans="1:10">
      <c r="A76" s="125" t="s">
        <v>75</v>
      </c>
      <c r="B76" s="126"/>
      <c r="C76" s="66">
        <v>312</v>
      </c>
      <c r="D76" s="69"/>
      <c r="E76" s="70"/>
      <c r="F76" s="70"/>
      <c r="G76" s="70"/>
      <c r="H76" s="69"/>
      <c r="I76" s="73"/>
      <c r="J76" s="2"/>
    </row>
    <row r="77" spans="1:10">
      <c r="A77" s="125" t="s">
        <v>76</v>
      </c>
      <c r="B77" s="126"/>
      <c r="C77" s="66">
        <v>313</v>
      </c>
      <c r="D77" s="69"/>
      <c r="E77" s="70"/>
      <c r="F77" s="70"/>
      <c r="G77" s="70"/>
      <c r="H77" s="69"/>
      <c r="I77" s="73"/>
      <c r="J77" s="2"/>
    </row>
    <row r="78" spans="1:10" ht="27" customHeight="1">
      <c r="A78" s="121" t="s">
        <v>77</v>
      </c>
      <c r="B78" s="122"/>
      <c r="C78" s="63">
        <v>320</v>
      </c>
      <c r="D78" s="64">
        <v>890</v>
      </c>
      <c r="E78" s="65">
        <v>944</v>
      </c>
      <c r="F78" s="65">
        <v>1156</v>
      </c>
      <c r="G78" s="65">
        <v>944</v>
      </c>
      <c r="H78" s="64">
        <f>G78-F78</f>
        <v>-212</v>
      </c>
      <c r="I78" s="74">
        <f>G78/F78*100</f>
        <v>81.660899653979229</v>
      </c>
      <c r="J78" s="2"/>
    </row>
    <row r="79" spans="1:10" ht="43.95" customHeight="1">
      <c r="A79" s="141" t="s">
        <v>119</v>
      </c>
      <c r="B79" s="124"/>
      <c r="C79" s="66">
        <v>321</v>
      </c>
      <c r="D79" s="69">
        <v>890</v>
      </c>
      <c r="E79" s="70">
        <v>944</v>
      </c>
      <c r="F79" s="70">
        <v>1156</v>
      </c>
      <c r="G79" s="70">
        <v>944</v>
      </c>
      <c r="H79" s="69">
        <f>G79-F79</f>
        <v>-212</v>
      </c>
      <c r="I79" s="73">
        <f>G79/F79*100</f>
        <v>81.660899653979229</v>
      </c>
      <c r="J79" s="2"/>
    </row>
    <row r="80" spans="1:10">
      <c r="A80" s="125" t="s">
        <v>71</v>
      </c>
      <c r="B80" s="126"/>
      <c r="C80" s="66">
        <v>322</v>
      </c>
      <c r="D80" s="69"/>
      <c r="E80" s="70"/>
      <c r="F80" s="70"/>
      <c r="G80" s="70"/>
      <c r="H80" s="69"/>
      <c r="I80" s="73"/>
      <c r="J80" s="2"/>
    </row>
    <row r="81" spans="1:10">
      <c r="A81" s="172" t="s">
        <v>122</v>
      </c>
      <c r="B81" s="173"/>
      <c r="C81" s="63">
        <v>330</v>
      </c>
      <c r="D81" s="64">
        <v>997</v>
      </c>
      <c r="E81" s="65">
        <v>1041</v>
      </c>
      <c r="F81" s="65">
        <v>1250</v>
      </c>
      <c r="G81" s="65">
        <v>1041</v>
      </c>
      <c r="H81" s="64">
        <f>G81-F81</f>
        <v>-209</v>
      </c>
      <c r="I81" s="74">
        <f>G81/F81*100</f>
        <v>83.28</v>
      </c>
      <c r="J81" s="2"/>
    </row>
    <row r="82" spans="1:10">
      <c r="A82" s="125" t="s">
        <v>80</v>
      </c>
      <c r="B82" s="126"/>
      <c r="C82" s="66">
        <v>331</v>
      </c>
      <c r="D82" s="69">
        <v>997</v>
      </c>
      <c r="E82" s="70">
        <v>1041</v>
      </c>
      <c r="F82" s="70">
        <v>1250</v>
      </c>
      <c r="G82" s="70">
        <v>1041</v>
      </c>
      <c r="H82" s="69">
        <f>G82-F82</f>
        <v>-209</v>
      </c>
      <c r="I82" s="73">
        <f>G82/F82*100</f>
        <v>83.28</v>
      </c>
      <c r="J82" s="2"/>
    </row>
    <row r="83" spans="1:10" ht="15" thickBot="1">
      <c r="A83" s="142" t="s">
        <v>81</v>
      </c>
      <c r="B83" s="143"/>
      <c r="C83" s="75">
        <v>332</v>
      </c>
      <c r="D83" s="78"/>
      <c r="E83" s="79"/>
      <c r="F83" s="79"/>
      <c r="G83" s="79"/>
      <c r="H83" s="78"/>
      <c r="I83" s="80"/>
      <c r="J83" s="2"/>
    </row>
    <row r="84" spans="1:10">
      <c r="A84" s="150" t="s">
        <v>82</v>
      </c>
      <c r="B84" s="151"/>
      <c r="C84" s="151"/>
      <c r="D84" s="151"/>
      <c r="E84" s="151"/>
      <c r="F84" s="151"/>
      <c r="G84" s="151"/>
      <c r="H84" s="151"/>
      <c r="I84" s="152"/>
      <c r="J84" s="2"/>
    </row>
    <row r="85" spans="1:10">
      <c r="A85" s="125" t="s">
        <v>83</v>
      </c>
      <c r="B85" s="126"/>
      <c r="C85" s="32">
        <v>340</v>
      </c>
      <c r="D85" s="67"/>
      <c r="E85" s="68"/>
      <c r="F85" s="68"/>
      <c r="G85" s="68"/>
      <c r="H85" s="67"/>
      <c r="I85" s="72"/>
      <c r="J85" s="2"/>
    </row>
    <row r="86" spans="1:10">
      <c r="A86" s="125" t="s">
        <v>84</v>
      </c>
      <c r="B86" s="126"/>
      <c r="C86" s="32">
        <v>341</v>
      </c>
      <c r="D86" s="67"/>
      <c r="E86" s="68"/>
      <c r="F86" s="68"/>
      <c r="G86" s="68"/>
      <c r="H86" s="67"/>
      <c r="I86" s="72"/>
      <c r="J86" s="2"/>
    </row>
    <row r="87" spans="1:10" ht="30" customHeight="1">
      <c r="A87" s="141" t="s">
        <v>85</v>
      </c>
      <c r="B87" s="124"/>
      <c r="C87" s="32">
        <v>350</v>
      </c>
      <c r="D87" s="69"/>
      <c r="E87" s="70">
        <v>545</v>
      </c>
      <c r="F87" s="70">
        <v>500</v>
      </c>
      <c r="G87" s="70">
        <v>648</v>
      </c>
      <c r="H87" s="69">
        <f>G87-F87</f>
        <v>148</v>
      </c>
      <c r="I87" s="73">
        <f>G87/F87*100</f>
        <v>129.6</v>
      </c>
      <c r="J87" s="2"/>
    </row>
    <row r="88" spans="1:10">
      <c r="A88" s="125" t="s">
        <v>84</v>
      </c>
      <c r="B88" s="126"/>
      <c r="C88" s="32">
        <v>351</v>
      </c>
      <c r="D88" s="67"/>
      <c r="E88" s="68">
        <v>545</v>
      </c>
      <c r="F88" s="68">
        <v>500</v>
      </c>
      <c r="G88" s="68">
        <v>648</v>
      </c>
      <c r="H88" s="69">
        <f>G88-F88</f>
        <v>148</v>
      </c>
      <c r="I88" s="73">
        <f t="shared" ref="I88:I96" si="5">G88/F88*100</f>
        <v>129.6</v>
      </c>
      <c r="J88" s="2"/>
    </row>
    <row r="89" spans="1:10" ht="27.6" customHeight="1">
      <c r="A89" s="141" t="s">
        <v>86</v>
      </c>
      <c r="B89" s="124"/>
      <c r="C89" s="32">
        <v>360</v>
      </c>
      <c r="D89" s="69"/>
      <c r="E89" s="70"/>
      <c r="F89" s="70"/>
      <c r="G89" s="70"/>
      <c r="H89" s="69"/>
      <c r="I89" s="73"/>
      <c r="J89" s="2"/>
    </row>
    <row r="90" spans="1:10">
      <c r="A90" s="125" t="s">
        <v>84</v>
      </c>
      <c r="B90" s="126"/>
      <c r="C90" s="32">
        <v>361</v>
      </c>
      <c r="D90" s="67"/>
      <c r="E90" s="68"/>
      <c r="F90" s="68"/>
      <c r="G90" s="68"/>
      <c r="H90" s="69"/>
      <c r="I90" s="73"/>
      <c r="J90" s="2"/>
    </row>
    <row r="91" spans="1:10" ht="27.6" customHeight="1">
      <c r="A91" s="141" t="s">
        <v>118</v>
      </c>
      <c r="B91" s="124"/>
      <c r="C91" s="32">
        <v>370</v>
      </c>
      <c r="D91" s="69"/>
      <c r="E91" s="70"/>
      <c r="F91" s="70"/>
      <c r="G91" s="70"/>
      <c r="H91" s="69"/>
      <c r="I91" s="73"/>
      <c r="J91" s="2"/>
    </row>
    <row r="92" spans="1:10">
      <c r="A92" s="125" t="s">
        <v>84</v>
      </c>
      <c r="B92" s="126"/>
      <c r="C92" s="32">
        <v>371</v>
      </c>
      <c r="D92" s="67"/>
      <c r="E92" s="68"/>
      <c r="F92" s="68"/>
      <c r="G92" s="68"/>
      <c r="H92" s="69"/>
      <c r="I92" s="73"/>
      <c r="J92" s="2"/>
    </row>
    <row r="93" spans="1:10" ht="41.4" customHeight="1">
      <c r="A93" s="141" t="s">
        <v>88</v>
      </c>
      <c r="B93" s="124"/>
      <c r="C93" s="32">
        <v>380</v>
      </c>
      <c r="D93" s="69"/>
      <c r="E93" s="70"/>
      <c r="F93" s="70">
        <v>1000</v>
      </c>
      <c r="G93" s="70"/>
      <c r="H93" s="69">
        <f t="shared" ref="H93:H94" si="6">G93-F93</f>
        <v>-1000</v>
      </c>
      <c r="I93" s="73">
        <f t="shared" ref="I93:I94" si="7">G93/F93*100</f>
        <v>0</v>
      </c>
      <c r="J93" s="2"/>
    </row>
    <row r="94" spans="1:10">
      <c r="A94" s="125" t="s">
        <v>84</v>
      </c>
      <c r="B94" s="126"/>
      <c r="C94" s="32">
        <v>381</v>
      </c>
      <c r="D94" s="67"/>
      <c r="E94" s="68"/>
      <c r="F94" s="68">
        <v>1000</v>
      </c>
      <c r="G94" s="68"/>
      <c r="H94" s="69">
        <f t="shared" si="6"/>
        <v>-1000</v>
      </c>
      <c r="I94" s="73">
        <f t="shared" si="7"/>
        <v>0</v>
      </c>
      <c r="J94" s="2"/>
    </row>
    <row r="95" spans="1:10">
      <c r="A95" s="147" t="s">
        <v>89</v>
      </c>
      <c r="B95" s="176"/>
      <c r="C95" s="33">
        <v>390</v>
      </c>
      <c r="D95" s="64"/>
      <c r="E95" s="65">
        <v>545</v>
      </c>
      <c r="F95" s="65">
        <v>1500</v>
      </c>
      <c r="G95" s="65">
        <v>648</v>
      </c>
      <c r="H95" s="64">
        <v>-1000</v>
      </c>
      <c r="I95" s="74">
        <f t="shared" si="5"/>
        <v>43.2</v>
      </c>
      <c r="J95" s="2"/>
    </row>
    <row r="96" spans="1:10" ht="15" thickBot="1">
      <c r="A96" s="177" t="s">
        <v>123</v>
      </c>
      <c r="B96" s="178"/>
      <c r="C96" s="81">
        <v>391</v>
      </c>
      <c r="D96" s="82"/>
      <c r="E96" s="83">
        <v>545</v>
      </c>
      <c r="F96" s="83">
        <v>1500</v>
      </c>
      <c r="G96" s="83">
        <v>648</v>
      </c>
      <c r="H96" s="64">
        <f>G96-F96</f>
        <v>-852</v>
      </c>
      <c r="I96" s="74">
        <f t="shared" si="5"/>
        <v>43.2</v>
      </c>
      <c r="J96" s="2"/>
    </row>
    <row r="97" spans="1:10">
      <c r="A97" s="163" t="s">
        <v>91</v>
      </c>
      <c r="B97" s="164"/>
      <c r="C97" s="164"/>
      <c r="D97" s="164"/>
      <c r="E97" s="164"/>
      <c r="F97" s="164"/>
      <c r="G97" s="164"/>
      <c r="H97" s="164"/>
      <c r="I97" s="165"/>
      <c r="J97" s="2"/>
    </row>
    <row r="98" spans="1:10">
      <c r="A98" s="155" t="s">
        <v>92</v>
      </c>
      <c r="B98" s="156"/>
      <c r="C98" s="48">
        <v>400</v>
      </c>
      <c r="D98" s="84">
        <v>105</v>
      </c>
      <c r="E98" s="84">
        <v>91</v>
      </c>
      <c r="F98" s="105">
        <v>106</v>
      </c>
      <c r="G98" s="84">
        <v>91</v>
      </c>
      <c r="H98" s="69">
        <f>G98-F98</f>
        <v>-15</v>
      </c>
      <c r="I98" s="73">
        <f>G98/F98*100</f>
        <v>85.84905660377359</v>
      </c>
      <c r="J98" s="2"/>
    </row>
    <row r="99" spans="1:10">
      <c r="A99" s="155" t="s">
        <v>93</v>
      </c>
      <c r="B99" s="156"/>
      <c r="C99" s="48">
        <v>410</v>
      </c>
      <c r="D99" s="84">
        <v>87109</v>
      </c>
      <c r="E99" s="84">
        <v>87768</v>
      </c>
      <c r="F99" s="84">
        <v>90000</v>
      </c>
      <c r="G99" s="84">
        <v>87768</v>
      </c>
      <c r="H99" s="69">
        <f>G99-F99</f>
        <v>-2232</v>
      </c>
      <c r="I99" s="73">
        <f>G99/F99*100</f>
        <v>97.52</v>
      </c>
      <c r="J99" s="2"/>
    </row>
    <row r="100" spans="1:10">
      <c r="A100" s="155" t="s">
        <v>94</v>
      </c>
      <c r="B100" s="156"/>
      <c r="C100" s="48">
        <v>420</v>
      </c>
      <c r="D100" s="84"/>
      <c r="E100" s="84"/>
      <c r="F100" s="84"/>
      <c r="G100" s="84"/>
      <c r="H100" s="84"/>
      <c r="I100" s="85"/>
      <c r="J100" s="2"/>
    </row>
    <row r="101" spans="1:10" ht="27.6" customHeight="1" thickBot="1">
      <c r="A101" s="157" t="s">
        <v>95</v>
      </c>
      <c r="B101" s="158"/>
      <c r="C101" s="50">
        <v>430</v>
      </c>
      <c r="D101" s="86"/>
      <c r="E101" s="86"/>
      <c r="F101" s="86"/>
      <c r="G101" s="86"/>
      <c r="H101" s="86"/>
      <c r="I101" s="87"/>
      <c r="J101" s="2"/>
    </row>
    <row r="102" spans="1:10">
      <c r="A102" s="2"/>
      <c r="B102" s="2"/>
      <c r="C102" s="53"/>
      <c r="D102" s="2"/>
      <c r="E102" s="2"/>
      <c r="F102" s="2"/>
      <c r="G102" s="2"/>
      <c r="H102" s="2"/>
      <c r="I102" s="2"/>
      <c r="J102" s="2"/>
    </row>
    <row r="103" spans="1:10" ht="17.399999999999999">
      <c r="A103" s="159" t="s">
        <v>107</v>
      </c>
      <c r="B103" s="159"/>
      <c r="C103" s="54"/>
      <c r="D103" s="160"/>
      <c r="E103" s="160"/>
      <c r="F103" s="59"/>
      <c r="G103" s="160" t="s">
        <v>108</v>
      </c>
      <c r="H103" s="160"/>
      <c r="I103" s="160"/>
      <c r="J103" s="60"/>
    </row>
    <row r="104" spans="1:10">
      <c r="A104" s="2"/>
      <c r="B104" s="2"/>
      <c r="C104" s="53"/>
      <c r="D104" s="153" t="s">
        <v>97</v>
      </c>
      <c r="E104" s="154"/>
      <c r="F104" s="2"/>
      <c r="G104" s="2"/>
      <c r="H104" s="56" t="s">
        <v>98</v>
      </c>
      <c r="I104" s="2"/>
      <c r="J104" s="2"/>
    </row>
    <row r="105" spans="1:10">
      <c r="A105" s="2" t="s">
        <v>105</v>
      </c>
      <c r="B105" s="2" t="s">
        <v>109</v>
      </c>
      <c r="C105" s="53"/>
      <c r="D105" s="2"/>
      <c r="E105" s="2"/>
      <c r="F105" s="2"/>
      <c r="G105" s="2"/>
      <c r="H105" s="2"/>
      <c r="I105" s="2"/>
      <c r="J105" s="2"/>
    </row>
  </sheetData>
  <mergeCells count="109">
    <mergeCell ref="D104:E104"/>
    <mergeCell ref="A99:B99"/>
    <mergeCell ref="A100:B100"/>
    <mergeCell ref="A101:B101"/>
    <mergeCell ref="A103:B103"/>
    <mergeCell ref="D103:E103"/>
    <mergeCell ref="A93:B93"/>
    <mergeCell ref="A94:B94"/>
    <mergeCell ref="A95:B95"/>
    <mergeCell ref="A96:B96"/>
    <mergeCell ref="A97:I97"/>
    <mergeCell ref="A98:B98"/>
    <mergeCell ref="G103:I103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I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I66"/>
    <mergeCell ref="A67:B67"/>
    <mergeCell ref="A68:B68"/>
    <mergeCell ref="A57:B57"/>
    <mergeCell ref="A58:B58"/>
    <mergeCell ref="A59:I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I16"/>
    <mergeCell ref="A17:B17"/>
    <mergeCell ref="A18:B18"/>
    <mergeCell ref="A19:B19"/>
    <mergeCell ref="A20:B20"/>
    <mergeCell ref="A11:I11"/>
    <mergeCell ref="A12:J12"/>
    <mergeCell ref="A13:B14"/>
    <mergeCell ref="C13:C14"/>
    <mergeCell ref="D13:E13"/>
    <mergeCell ref="F13:I13"/>
    <mergeCell ref="A7:D7"/>
    <mergeCell ref="A8:D8"/>
    <mergeCell ref="E8:H8"/>
    <mergeCell ref="A9:D9"/>
    <mergeCell ref="E9:H9"/>
    <mergeCell ref="A10:I10"/>
    <mergeCell ref="A2:D2"/>
    <mergeCell ref="E2:H2"/>
    <mergeCell ref="A3:D3"/>
    <mergeCell ref="A5:D5"/>
    <mergeCell ref="A6:D6"/>
    <mergeCell ref="A4:F4"/>
  </mergeCells>
  <pageMargins left="0.51181102362204722" right="0.11811023622047245" top="0.15748031496062992" bottom="0.15748031496062992" header="0.31496062992125984" footer="0.31496062992125984"/>
  <pageSetup paperSize="9" scale="95" orientation="portrait" r:id="rId1"/>
  <rowBreaks count="2" manualBreakCount="2">
    <brk id="47" max="8" man="1"/>
    <brk id="8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N105"/>
  <sheetViews>
    <sheetView topLeftCell="A76" zoomScaleNormal="100" workbookViewId="0">
      <selection activeCell="E87" sqref="E87"/>
    </sheetView>
  </sheetViews>
  <sheetFormatPr defaultRowHeight="14.4"/>
  <cols>
    <col min="2" max="2" width="28.33203125" customWidth="1"/>
    <col min="3" max="3" width="6.33203125" customWidth="1"/>
    <col min="6" max="6" width="7.44140625" customWidth="1"/>
    <col min="7" max="7" width="7.6640625" customWidth="1"/>
    <col min="8" max="8" width="10.109375" customWidth="1"/>
    <col min="9" max="9" width="9.109375" customWidth="1"/>
  </cols>
  <sheetData>
    <row r="2" spans="1:14">
      <c r="A2" s="112"/>
      <c r="B2" s="112"/>
      <c r="C2" s="112"/>
      <c r="D2" s="112"/>
      <c r="E2" s="112"/>
      <c r="F2" s="112"/>
      <c r="G2" s="112"/>
      <c r="H2" s="112"/>
      <c r="I2" s="1" t="s">
        <v>0</v>
      </c>
      <c r="J2" s="2"/>
    </row>
    <row r="3" spans="1:14">
      <c r="A3" s="112"/>
      <c r="B3" s="112"/>
      <c r="C3" s="112"/>
      <c r="D3" s="112"/>
      <c r="E3" s="3"/>
      <c r="F3" s="3"/>
      <c r="G3" s="3"/>
      <c r="H3" s="4" t="s">
        <v>1</v>
      </c>
      <c r="I3" s="5">
        <v>2023</v>
      </c>
      <c r="J3" s="2"/>
      <c r="N3" s="57"/>
    </row>
    <row r="4" spans="1:14" ht="15" customHeight="1">
      <c r="A4" s="113" t="s">
        <v>116</v>
      </c>
      <c r="B4" s="113"/>
      <c r="C4" s="113"/>
      <c r="D4" s="113"/>
      <c r="E4" s="113"/>
      <c r="F4" s="113"/>
      <c r="G4" s="3"/>
      <c r="H4" s="62" t="s">
        <v>2</v>
      </c>
      <c r="I4" s="61" t="s">
        <v>111</v>
      </c>
      <c r="J4" s="2"/>
    </row>
    <row r="5" spans="1:14">
      <c r="A5" s="115" t="s">
        <v>3</v>
      </c>
      <c r="B5" s="115"/>
      <c r="C5" s="115"/>
      <c r="D5" s="115"/>
      <c r="E5" s="6"/>
      <c r="F5" s="6"/>
      <c r="G5" s="6"/>
      <c r="H5" s="7" t="s">
        <v>4</v>
      </c>
      <c r="I5" s="5"/>
      <c r="J5" s="2"/>
    </row>
    <row r="6" spans="1:14">
      <c r="A6" s="107" t="s">
        <v>5</v>
      </c>
      <c r="B6" s="107"/>
      <c r="C6" s="107"/>
      <c r="D6" s="107"/>
      <c r="E6" s="8"/>
      <c r="F6" s="8"/>
      <c r="G6" s="8"/>
      <c r="H6" s="9" t="s">
        <v>6</v>
      </c>
      <c r="I6" s="5"/>
      <c r="J6" s="2"/>
    </row>
    <row r="7" spans="1:14">
      <c r="A7" s="107" t="s">
        <v>7</v>
      </c>
      <c r="B7" s="107"/>
      <c r="C7" s="107"/>
      <c r="D7" s="107"/>
      <c r="E7" s="8"/>
      <c r="F7" s="8"/>
      <c r="G7" s="8"/>
      <c r="H7" s="9" t="s">
        <v>8</v>
      </c>
      <c r="I7" s="5" t="s">
        <v>114</v>
      </c>
      <c r="J7" s="2"/>
    </row>
    <row r="8" spans="1:14">
      <c r="A8" s="108" t="s">
        <v>112</v>
      </c>
      <c r="B8" s="107"/>
      <c r="C8" s="107"/>
      <c r="D8" s="107"/>
      <c r="E8" s="166" t="s">
        <v>117</v>
      </c>
      <c r="F8" s="166"/>
      <c r="G8" s="166"/>
      <c r="H8" s="166"/>
      <c r="I8" s="10"/>
      <c r="J8" s="2"/>
    </row>
    <row r="9" spans="1:14">
      <c r="A9" s="108" t="s">
        <v>115</v>
      </c>
      <c r="B9" s="107"/>
      <c r="C9" s="107"/>
      <c r="D9" s="107"/>
      <c r="E9" s="109"/>
      <c r="F9" s="109"/>
      <c r="G9" s="109"/>
      <c r="H9" s="109"/>
      <c r="I9" s="11"/>
      <c r="J9" s="2"/>
    </row>
    <row r="10" spans="1:14">
      <c r="A10" s="110" t="s">
        <v>113</v>
      </c>
      <c r="B10" s="110"/>
      <c r="C10" s="110"/>
      <c r="D10" s="110"/>
      <c r="E10" s="110"/>
      <c r="F10" s="110"/>
      <c r="G10" s="110"/>
      <c r="H10" s="110"/>
      <c r="I10" s="111"/>
      <c r="J10" s="2"/>
    </row>
    <row r="11" spans="1:14" ht="57.75" customHeight="1">
      <c r="A11" s="127" t="s">
        <v>127</v>
      </c>
      <c r="B11" s="128"/>
      <c r="C11" s="128"/>
      <c r="D11" s="128"/>
      <c r="E11" s="128"/>
      <c r="F11" s="128"/>
      <c r="G11" s="128"/>
      <c r="H11" s="128"/>
      <c r="I11" s="128"/>
      <c r="J11" s="12"/>
    </row>
    <row r="12" spans="1:14" ht="15" thickBot="1">
      <c r="A12" s="129" t="s">
        <v>10</v>
      </c>
      <c r="B12" s="129"/>
      <c r="C12" s="129"/>
      <c r="D12" s="129"/>
      <c r="E12" s="129"/>
      <c r="F12" s="129"/>
      <c r="G12" s="129"/>
      <c r="H12" s="129"/>
      <c r="I12" s="129"/>
      <c r="J12" s="129"/>
    </row>
    <row r="13" spans="1:14" ht="25.5" customHeight="1">
      <c r="A13" s="167" t="s">
        <v>11</v>
      </c>
      <c r="B13" s="168"/>
      <c r="C13" s="169" t="s">
        <v>12</v>
      </c>
      <c r="D13" s="170" t="s">
        <v>13</v>
      </c>
      <c r="E13" s="171"/>
      <c r="F13" s="138" t="s">
        <v>14</v>
      </c>
      <c r="G13" s="139"/>
      <c r="H13" s="139"/>
      <c r="I13" s="140"/>
      <c r="J13" s="13"/>
    </row>
    <row r="14" spans="1:14" ht="27" thickBot="1">
      <c r="A14" s="132"/>
      <c r="B14" s="133"/>
      <c r="C14" s="135"/>
      <c r="D14" s="14" t="s">
        <v>15</v>
      </c>
      <c r="E14" s="15" t="s">
        <v>16</v>
      </c>
      <c r="F14" s="16" t="s">
        <v>17</v>
      </c>
      <c r="G14" s="16" t="s">
        <v>18</v>
      </c>
      <c r="H14" s="14" t="s">
        <v>19</v>
      </c>
      <c r="I14" s="17" t="s">
        <v>20</v>
      </c>
      <c r="J14" s="13"/>
    </row>
    <row r="15" spans="1:14" ht="15" thickBot="1">
      <c r="A15" s="116">
        <v>1</v>
      </c>
      <c r="B15" s="117"/>
      <c r="C15" s="18">
        <v>2</v>
      </c>
      <c r="D15" s="19">
        <v>3</v>
      </c>
      <c r="E15" s="20">
        <v>4</v>
      </c>
      <c r="F15" s="20">
        <v>5</v>
      </c>
      <c r="G15" s="20">
        <v>6</v>
      </c>
      <c r="H15" s="19">
        <v>7</v>
      </c>
      <c r="I15" s="21">
        <v>8</v>
      </c>
      <c r="J15" s="22"/>
    </row>
    <row r="16" spans="1:14">
      <c r="A16" s="118" t="s">
        <v>21</v>
      </c>
      <c r="B16" s="119"/>
      <c r="C16" s="119"/>
      <c r="D16" s="119"/>
      <c r="E16" s="119"/>
      <c r="F16" s="119"/>
      <c r="G16" s="119"/>
      <c r="H16" s="119"/>
      <c r="I16" s="120"/>
      <c r="J16" s="2"/>
    </row>
    <row r="17" spans="1:10">
      <c r="A17" s="121" t="s">
        <v>22</v>
      </c>
      <c r="B17" s="122"/>
      <c r="C17" s="91"/>
      <c r="D17" s="92"/>
      <c r="E17" s="93"/>
      <c r="F17" s="93"/>
      <c r="G17" s="93"/>
      <c r="H17" s="92"/>
      <c r="I17" s="94"/>
      <c r="J17" s="2"/>
    </row>
    <row r="18" spans="1:10">
      <c r="A18" s="123" t="s">
        <v>23</v>
      </c>
      <c r="B18" s="124"/>
      <c r="C18" s="95">
        <v>10</v>
      </c>
      <c r="D18" s="69">
        <v>14178</v>
      </c>
      <c r="E18" s="70">
        <v>31747</v>
      </c>
      <c r="F18" s="70">
        <v>47520</v>
      </c>
      <c r="G18" s="70">
        <f>E18</f>
        <v>31747</v>
      </c>
      <c r="H18" s="69">
        <f>G18-F18</f>
        <v>-15773</v>
      </c>
      <c r="I18" s="73">
        <f>G18/F18*100</f>
        <v>66.807659932659931</v>
      </c>
      <c r="J18" s="2"/>
    </row>
    <row r="19" spans="1:10">
      <c r="A19" s="125" t="s">
        <v>24</v>
      </c>
      <c r="B19" s="126"/>
      <c r="C19" s="95">
        <v>11</v>
      </c>
      <c r="D19" s="67"/>
      <c r="E19" s="68"/>
      <c r="F19" s="68"/>
      <c r="G19" s="68"/>
      <c r="H19" s="67"/>
      <c r="I19" s="72"/>
      <c r="J19" s="2"/>
    </row>
    <row r="20" spans="1:10">
      <c r="A20" s="125" t="s">
        <v>25</v>
      </c>
      <c r="B20" s="126"/>
      <c r="C20" s="95">
        <v>20</v>
      </c>
      <c r="D20" s="67">
        <v>2363</v>
      </c>
      <c r="E20" s="96">
        <v>5291</v>
      </c>
      <c r="F20" s="96">
        <v>7920</v>
      </c>
      <c r="G20" s="96">
        <f>E20</f>
        <v>5291</v>
      </c>
      <c r="H20" s="69">
        <f>G20-F20</f>
        <v>-2629</v>
      </c>
      <c r="I20" s="73">
        <f>G20/F20*100</f>
        <v>66.805555555555557</v>
      </c>
      <c r="J20" s="2"/>
    </row>
    <row r="21" spans="1:10">
      <c r="A21" s="125" t="s">
        <v>26</v>
      </c>
      <c r="B21" s="126"/>
      <c r="C21" s="95">
        <v>30</v>
      </c>
      <c r="D21" s="67"/>
      <c r="E21" s="68"/>
      <c r="F21" s="68"/>
      <c r="G21" s="68"/>
      <c r="H21" s="67"/>
      <c r="I21" s="72"/>
      <c r="J21" s="2"/>
    </row>
    <row r="22" spans="1:10" ht="25.5" customHeight="1">
      <c r="A22" s="172" t="s">
        <v>126</v>
      </c>
      <c r="B22" s="173"/>
      <c r="C22" s="97">
        <v>40</v>
      </c>
      <c r="D22" s="64">
        <v>11815</v>
      </c>
      <c r="E22" s="65">
        <v>26456</v>
      </c>
      <c r="F22" s="65">
        <v>39600</v>
      </c>
      <c r="G22" s="65">
        <f>E22</f>
        <v>26456</v>
      </c>
      <c r="H22" s="64">
        <f>G22-F22</f>
        <v>-13144</v>
      </c>
      <c r="I22" s="74">
        <f>G22/F22*100</f>
        <v>66.808080808080803</v>
      </c>
      <c r="J22" s="2"/>
    </row>
    <row r="23" spans="1:10">
      <c r="A23" s="125" t="s">
        <v>28</v>
      </c>
      <c r="B23" s="126"/>
      <c r="C23" s="95">
        <v>50</v>
      </c>
      <c r="D23" s="67">
        <v>56</v>
      </c>
      <c r="E23" s="68">
        <v>164</v>
      </c>
      <c r="F23" s="68"/>
      <c r="G23" s="68">
        <f>E23</f>
        <v>164</v>
      </c>
      <c r="H23" s="69">
        <f t="shared" ref="H23:H26" si="0">G23-F23</f>
        <v>164</v>
      </c>
      <c r="I23" s="73"/>
      <c r="J23" s="2"/>
    </row>
    <row r="24" spans="1:10">
      <c r="A24" s="125" t="s">
        <v>29</v>
      </c>
      <c r="B24" s="126"/>
      <c r="C24" s="98"/>
      <c r="D24" s="67"/>
      <c r="E24" s="68"/>
      <c r="F24" s="68"/>
      <c r="G24" s="68"/>
      <c r="H24" s="69"/>
      <c r="I24" s="72"/>
      <c r="J24" s="2"/>
    </row>
    <row r="25" spans="1:10">
      <c r="A25" s="125" t="s">
        <v>30</v>
      </c>
      <c r="B25" s="126"/>
      <c r="C25" s="95">
        <v>51</v>
      </c>
      <c r="D25" s="67"/>
      <c r="E25" s="68"/>
      <c r="F25" s="68"/>
      <c r="G25" s="68"/>
      <c r="H25" s="69"/>
      <c r="I25" s="72"/>
      <c r="J25" s="2"/>
    </row>
    <row r="26" spans="1:10">
      <c r="A26" s="125" t="s">
        <v>31</v>
      </c>
      <c r="B26" s="126"/>
      <c r="C26" s="95">
        <v>52</v>
      </c>
      <c r="D26" s="67">
        <v>56</v>
      </c>
      <c r="E26" s="68">
        <v>164</v>
      </c>
      <c r="F26" s="68"/>
      <c r="G26" s="68">
        <f>E26</f>
        <v>164</v>
      </c>
      <c r="H26" s="69">
        <f t="shared" si="0"/>
        <v>164</v>
      </c>
      <c r="I26" s="72"/>
      <c r="J26" s="2"/>
    </row>
    <row r="27" spans="1:10">
      <c r="A27" s="123" t="s">
        <v>32</v>
      </c>
      <c r="B27" s="124"/>
      <c r="C27" s="95">
        <v>53</v>
      </c>
      <c r="D27" s="69"/>
      <c r="E27" s="70"/>
      <c r="F27" s="70"/>
      <c r="G27" s="70"/>
      <c r="H27" s="69"/>
      <c r="I27" s="73"/>
      <c r="J27" s="2"/>
    </row>
    <row r="28" spans="1:10">
      <c r="A28" s="125" t="s">
        <v>33</v>
      </c>
      <c r="B28" s="126"/>
      <c r="C28" s="95">
        <v>60</v>
      </c>
      <c r="D28" s="67"/>
      <c r="E28" s="68"/>
      <c r="F28" s="68"/>
      <c r="G28" s="68"/>
      <c r="H28" s="67"/>
      <c r="I28" s="72"/>
      <c r="J28" s="2"/>
    </row>
    <row r="29" spans="1:10">
      <c r="A29" s="125" t="s">
        <v>34</v>
      </c>
      <c r="B29" s="126"/>
      <c r="C29" s="95">
        <v>70</v>
      </c>
      <c r="D29" s="67"/>
      <c r="E29" s="68"/>
      <c r="F29" s="68"/>
      <c r="G29" s="68"/>
      <c r="H29" s="69"/>
      <c r="I29" s="72"/>
      <c r="J29" s="2"/>
    </row>
    <row r="30" spans="1:10">
      <c r="A30" s="125" t="s">
        <v>35</v>
      </c>
      <c r="B30" s="126"/>
      <c r="C30" s="95">
        <v>80</v>
      </c>
      <c r="D30" s="67">
        <v>1144</v>
      </c>
      <c r="E30" s="68"/>
      <c r="F30" s="68"/>
      <c r="G30" s="68"/>
      <c r="H30" s="69"/>
      <c r="I30" s="72"/>
      <c r="J30" s="2"/>
    </row>
    <row r="31" spans="1:10">
      <c r="A31" s="125" t="s">
        <v>29</v>
      </c>
      <c r="B31" s="126"/>
      <c r="C31" s="98"/>
      <c r="D31" s="67"/>
      <c r="E31" s="68"/>
      <c r="F31" s="68"/>
      <c r="G31" s="68"/>
      <c r="H31" s="67"/>
      <c r="I31" s="72"/>
      <c r="J31" s="2"/>
    </row>
    <row r="32" spans="1:10">
      <c r="A32" s="141" t="s">
        <v>36</v>
      </c>
      <c r="B32" s="124"/>
      <c r="C32" s="95">
        <v>81</v>
      </c>
      <c r="D32" s="69"/>
      <c r="E32" s="70"/>
      <c r="F32" s="70"/>
      <c r="G32" s="70"/>
      <c r="H32" s="69"/>
      <c r="I32" s="73"/>
      <c r="J32" s="2"/>
    </row>
    <row r="33" spans="1:10">
      <c r="A33" s="125" t="s">
        <v>37</v>
      </c>
      <c r="B33" s="126"/>
      <c r="C33" s="95">
        <v>82</v>
      </c>
      <c r="D33" s="67"/>
      <c r="E33" s="68"/>
      <c r="F33" s="68"/>
      <c r="G33" s="68"/>
      <c r="H33" s="67"/>
      <c r="I33" s="72"/>
      <c r="J33" s="2"/>
    </row>
    <row r="34" spans="1:10">
      <c r="A34" s="172" t="s">
        <v>125</v>
      </c>
      <c r="B34" s="173"/>
      <c r="C34" s="97">
        <v>90</v>
      </c>
      <c r="D34" s="76">
        <f>D22+D23+D30</f>
        <v>13015</v>
      </c>
      <c r="E34" s="77">
        <f>E22+E23</f>
        <v>26620</v>
      </c>
      <c r="F34" s="77">
        <v>39600</v>
      </c>
      <c r="G34" s="77">
        <f>G22+G23</f>
        <v>26620</v>
      </c>
      <c r="H34" s="64">
        <f>G34-F34</f>
        <v>-12980</v>
      </c>
      <c r="I34" s="74">
        <f>G34/F34*100</f>
        <v>67.222222222222229</v>
      </c>
      <c r="J34" s="2"/>
    </row>
    <row r="35" spans="1:10">
      <c r="A35" s="121" t="s">
        <v>39</v>
      </c>
      <c r="B35" s="122"/>
      <c r="C35" s="98"/>
      <c r="D35" s="67"/>
      <c r="E35" s="68"/>
      <c r="F35" s="68"/>
      <c r="G35" s="68"/>
      <c r="H35" s="67"/>
      <c r="I35" s="72"/>
      <c r="J35" s="2"/>
    </row>
    <row r="36" spans="1:10">
      <c r="A36" s="123" t="s">
        <v>40</v>
      </c>
      <c r="B36" s="124"/>
      <c r="C36" s="66">
        <v>100</v>
      </c>
      <c r="D36" s="69">
        <v>11185</v>
      </c>
      <c r="E36" s="70">
        <v>21597</v>
      </c>
      <c r="F36" s="70">
        <v>34652</v>
      </c>
      <c r="G36" s="70">
        <f>E36</f>
        <v>21597</v>
      </c>
      <c r="H36" s="69">
        <f>G36-F36</f>
        <v>-13055</v>
      </c>
      <c r="I36" s="73">
        <f>G36/F36*100</f>
        <v>62.325406902920463</v>
      </c>
      <c r="J36" s="2"/>
    </row>
    <row r="37" spans="1:10">
      <c r="A37" s="125" t="s">
        <v>41</v>
      </c>
      <c r="B37" s="126"/>
      <c r="C37" s="66">
        <v>110</v>
      </c>
      <c r="D37" s="67">
        <v>1703</v>
      </c>
      <c r="E37" s="68">
        <v>2343</v>
      </c>
      <c r="F37" s="68">
        <v>2528</v>
      </c>
      <c r="G37" s="68">
        <f>E37</f>
        <v>2343</v>
      </c>
      <c r="H37" s="69">
        <f>G37-F37</f>
        <v>-185</v>
      </c>
      <c r="I37" s="73">
        <f>G37/F37*100</f>
        <v>92.681962025316452</v>
      </c>
      <c r="J37" s="2"/>
    </row>
    <row r="38" spans="1:10">
      <c r="A38" s="125" t="s">
        <v>42</v>
      </c>
      <c r="B38" s="126"/>
      <c r="C38" s="66">
        <v>120</v>
      </c>
      <c r="D38" s="67">
        <v>54</v>
      </c>
      <c r="E38" s="68">
        <v>90</v>
      </c>
      <c r="F38" s="68">
        <v>196</v>
      </c>
      <c r="G38" s="68">
        <f>E38</f>
        <v>90</v>
      </c>
      <c r="H38" s="69">
        <f>G38-F38</f>
        <v>-106</v>
      </c>
      <c r="I38" s="73">
        <f>G38/F38*100</f>
        <v>45.91836734693878</v>
      </c>
      <c r="J38" s="2"/>
    </row>
    <row r="39" spans="1:10">
      <c r="A39" s="125" t="s">
        <v>43</v>
      </c>
      <c r="B39" s="126"/>
      <c r="C39" s="66">
        <v>130</v>
      </c>
      <c r="D39" s="67"/>
      <c r="E39" s="68"/>
      <c r="F39" s="68">
        <v>316</v>
      </c>
      <c r="G39" s="68"/>
      <c r="H39" s="69">
        <f>G39-F39</f>
        <v>-316</v>
      </c>
      <c r="I39" s="73">
        <f>G39/F39*100</f>
        <v>0</v>
      </c>
      <c r="J39" s="2"/>
    </row>
    <row r="40" spans="1:10">
      <c r="A40" s="125" t="s">
        <v>44</v>
      </c>
      <c r="B40" s="126"/>
      <c r="C40" s="66">
        <v>140</v>
      </c>
      <c r="D40" s="67"/>
      <c r="E40" s="68"/>
      <c r="F40" s="68"/>
      <c r="G40" s="68"/>
      <c r="H40" s="69"/>
      <c r="I40" s="73"/>
      <c r="J40" s="2"/>
    </row>
    <row r="41" spans="1:10">
      <c r="A41" s="125" t="s">
        <v>45</v>
      </c>
      <c r="B41" s="126"/>
      <c r="C41" s="66">
        <v>150</v>
      </c>
      <c r="D41" s="67"/>
      <c r="E41" s="68"/>
      <c r="F41" s="68"/>
      <c r="G41" s="68"/>
      <c r="H41" s="69"/>
      <c r="I41" s="73"/>
      <c r="J41" s="2"/>
    </row>
    <row r="42" spans="1:10">
      <c r="A42" s="125" t="s">
        <v>46</v>
      </c>
      <c r="B42" s="126"/>
      <c r="C42" s="66">
        <v>160</v>
      </c>
      <c r="D42" s="67">
        <v>1215</v>
      </c>
      <c r="E42" s="68">
        <v>2414</v>
      </c>
      <c r="F42" s="68">
        <v>1878</v>
      </c>
      <c r="G42" s="68">
        <f>E42</f>
        <v>2414</v>
      </c>
      <c r="H42" s="69">
        <f>G42-F42</f>
        <v>536</v>
      </c>
      <c r="I42" s="73">
        <f t="shared" ref="I42:I43" si="1">G42/F42*100</f>
        <v>128.54100106496273</v>
      </c>
      <c r="J42" s="2"/>
    </row>
    <row r="43" spans="1:10">
      <c r="A43" s="172" t="s">
        <v>47</v>
      </c>
      <c r="B43" s="173"/>
      <c r="C43" s="63">
        <v>170</v>
      </c>
      <c r="D43" s="76">
        <v>14157</v>
      </c>
      <c r="E43" s="77">
        <f>E36+E37+E38+E42</f>
        <v>26444</v>
      </c>
      <c r="F43" s="77">
        <f>F36+F37+F38+F39+F42</f>
        <v>39570</v>
      </c>
      <c r="G43" s="77">
        <f>G36+G37+G38+G42</f>
        <v>26444</v>
      </c>
      <c r="H43" s="64">
        <f>G43-F43</f>
        <v>-13126</v>
      </c>
      <c r="I43" s="74">
        <f t="shared" si="1"/>
        <v>66.828405357594136</v>
      </c>
      <c r="J43" s="2"/>
    </row>
    <row r="44" spans="1:10">
      <c r="A44" s="121" t="s">
        <v>48</v>
      </c>
      <c r="B44" s="122"/>
      <c r="C44" s="98"/>
      <c r="D44" s="67"/>
      <c r="E44" s="68"/>
      <c r="F44" s="68"/>
      <c r="G44" s="68"/>
      <c r="H44" s="67"/>
      <c r="I44" s="72"/>
      <c r="J44" s="2"/>
    </row>
    <row r="45" spans="1:10">
      <c r="A45" s="125" t="s">
        <v>49</v>
      </c>
      <c r="B45" s="126"/>
      <c r="C45" s="66">
        <v>180</v>
      </c>
      <c r="D45" s="67">
        <v>630</v>
      </c>
      <c r="E45" s="68">
        <v>4859</v>
      </c>
      <c r="F45" s="68">
        <v>4948</v>
      </c>
      <c r="G45" s="68">
        <f>E45</f>
        <v>4859</v>
      </c>
      <c r="H45" s="67"/>
      <c r="I45" s="72"/>
      <c r="J45" s="2"/>
    </row>
    <row r="46" spans="1:10">
      <c r="A46" s="125" t="s">
        <v>50</v>
      </c>
      <c r="B46" s="126"/>
      <c r="C46" s="66">
        <v>181</v>
      </c>
      <c r="D46" s="67">
        <v>630</v>
      </c>
      <c r="E46" s="68">
        <v>4859</v>
      </c>
      <c r="F46" s="68">
        <v>4948</v>
      </c>
      <c r="G46" s="68">
        <f>E46</f>
        <v>4859</v>
      </c>
      <c r="H46" s="69">
        <f>G46-F46</f>
        <v>-89</v>
      </c>
      <c r="I46" s="73">
        <f>G46/F46*100</f>
        <v>98.201293451899758</v>
      </c>
      <c r="J46" s="2"/>
    </row>
    <row r="47" spans="1:10">
      <c r="A47" s="125" t="s">
        <v>51</v>
      </c>
      <c r="B47" s="126"/>
      <c r="C47" s="66">
        <v>182</v>
      </c>
      <c r="D47" s="67"/>
      <c r="E47" s="68"/>
      <c r="F47" s="68"/>
      <c r="G47" s="68"/>
      <c r="H47" s="69"/>
      <c r="I47" s="72"/>
      <c r="J47" s="2"/>
    </row>
    <row r="48" spans="1:10" ht="27" customHeight="1">
      <c r="A48" s="141" t="s">
        <v>52</v>
      </c>
      <c r="B48" s="124"/>
      <c r="C48" s="66">
        <v>190</v>
      </c>
      <c r="D48" s="69">
        <v>1071</v>
      </c>
      <c r="E48" s="70">
        <v>2590</v>
      </c>
      <c r="F48" s="70">
        <v>1908</v>
      </c>
      <c r="G48" s="70">
        <f>E48</f>
        <v>2590</v>
      </c>
      <c r="H48" s="69">
        <f t="shared" ref="H48:H57" si="2">G48-F48</f>
        <v>682</v>
      </c>
      <c r="I48" s="73"/>
      <c r="J48" s="2"/>
    </row>
    <row r="49" spans="1:10">
      <c r="A49" s="125" t="s">
        <v>50</v>
      </c>
      <c r="B49" s="126"/>
      <c r="C49" s="66">
        <v>191</v>
      </c>
      <c r="D49" s="67"/>
      <c r="E49" s="68">
        <v>2590</v>
      </c>
      <c r="F49" s="68">
        <v>1908</v>
      </c>
      <c r="G49" s="68">
        <f>E49</f>
        <v>2590</v>
      </c>
      <c r="H49" s="69"/>
      <c r="I49" s="72"/>
      <c r="J49" s="2"/>
    </row>
    <row r="50" spans="1:10">
      <c r="A50" s="125" t="s">
        <v>51</v>
      </c>
      <c r="B50" s="126"/>
      <c r="C50" s="66">
        <v>192</v>
      </c>
      <c r="D50" s="67">
        <v>1071</v>
      </c>
      <c r="E50" s="68"/>
      <c r="F50" s="68"/>
      <c r="G50" s="68"/>
      <c r="H50" s="69">
        <f t="shared" si="2"/>
        <v>0</v>
      </c>
      <c r="I50" s="72"/>
      <c r="J50" s="2"/>
    </row>
    <row r="51" spans="1:10" ht="28.95" customHeight="1">
      <c r="A51" s="123" t="s">
        <v>53</v>
      </c>
      <c r="B51" s="124"/>
      <c r="C51" s="66">
        <v>200</v>
      </c>
      <c r="D51" s="69">
        <v>1142</v>
      </c>
      <c r="E51" s="70">
        <v>176</v>
      </c>
      <c r="F51" s="70">
        <v>30</v>
      </c>
      <c r="G51" s="70">
        <f>E51</f>
        <v>176</v>
      </c>
      <c r="H51" s="69">
        <f t="shared" si="2"/>
        <v>146</v>
      </c>
      <c r="I51" s="73"/>
      <c r="J51" s="2"/>
    </row>
    <row r="52" spans="1:10">
      <c r="A52" s="125" t="s">
        <v>50</v>
      </c>
      <c r="B52" s="126"/>
      <c r="C52" s="66">
        <v>201</v>
      </c>
      <c r="D52" s="67"/>
      <c r="E52" s="68">
        <v>176</v>
      </c>
      <c r="F52" s="68">
        <v>30</v>
      </c>
      <c r="G52" s="68">
        <f>E52</f>
        <v>176</v>
      </c>
      <c r="H52" s="69"/>
      <c r="I52" s="72"/>
      <c r="J52" s="2"/>
    </row>
    <row r="53" spans="1:10">
      <c r="A53" s="125" t="s">
        <v>51</v>
      </c>
      <c r="B53" s="126"/>
      <c r="C53" s="66">
        <v>202</v>
      </c>
      <c r="D53" s="67">
        <v>1142</v>
      </c>
      <c r="E53" s="68"/>
      <c r="F53" s="68"/>
      <c r="G53" s="68"/>
      <c r="H53" s="69">
        <f t="shared" si="2"/>
        <v>0</v>
      </c>
      <c r="I53" s="72"/>
      <c r="J53" s="2"/>
    </row>
    <row r="54" spans="1:10" ht="13.95" customHeight="1">
      <c r="A54" s="141" t="s">
        <v>54</v>
      </c>
      <c r="B54" s="124"/>
      <c r="C54" s="66">
        <v>210</v>
      </c>
      <c r="D54" s="69"/>
      <c r="E54" s="70"/>
      <c r="F54" s="70">
        <v>6</v>
      </c>
      <c r="G54" s="70"/>
      <c r="H54" s="69"/>
      <c r="I54" s="73"/>
      <c r="J54" s="2"/>
    </row>
    <row r="55" spans="1:10">
      <c r="A55" s="125" t="s">
        <v>55</v>
      </c>
      <c r="B55" s="126"/>
      <c r="C55" s="66">
        <v>220</v>
      </c>
      <c r="D55" s="67">
        <v>1142</v>
      </c>
      <c r="E55" s="68">
        <v>176</v>
      </c>
      <c r="F55" s="68">
        <v>24</v>
      </c>
      <c r="G55" s="68">
        <f>E55</f>
        <v>176</v>
      </c>
      <c r="H55" s="69">
        <f t="shared" si="2"/>
        <v>152</v>
      </c>
      <c r="I55" s="72"/>
      <c r="J55" s="2"/>
    </row>
    <row r="56" spans="1:10">
      <c r="A56" s="125" t="s">
        <v>50</v>
      </c>
      <c r="B56" s="126"/>
      <c r="C56" s="66">
        <v>221</v>
      </c>
      <c r="D56" s="67"/>
      <c r="E56" s="68">
        <f>E52-E54</f>
        <v>176</v>
      </c>
      <c r="F56" s="68">
        <v>24</v>
      </c>
      <c r="G56" s="68">
        <f>G52-G54</f>
        <v>176</v>
      </c>
      <c r="H56" s="69"/>
      <c r="I56" s="72"/>
      <c r="J56" s="2"/>
    </row>
    <row r="57" spans="1:10">
      <c r="A57" s="125" t="s">
        <v>51</v>
      </c>
      <c r="B57" s="126"/>
      <c r="C57" s="66">
        <v>222</v>
      </c>
      <c r="D57" s="67">
        <v>1142</v>
      </c>
      <c r="E57" s="68"/>
      <c r="F57" s="68"/>
      <c r="G57" s="68"/>
      <c r="H57" s="69">
        <f t="shared" si="2"/>
        <v>0</v>
      </c>
      <c r="I57" s="72"/>
      <c r="J57" s="2"/>
    </row>
    <row r="58" spans="1:10" ht="15" thickBot="1">
      <c r="A58" s="148" t="s">
        <v>56</v>
      </c>
      <c r="B58" s="149"/>
      <c r="C58" s="75">
        <v>230</v>
      </c>
      <c r="D58" s="78"/>
      <c r="E58" s="79">
        <v>44</v>
      </c>
      <c r="F58" s="79">
        <v>6</v>
      </c>
      <c r="G58" s="79">
        <f>E58</f>
        <v>44</v>
      </c>
      <c r="H58" s="78"/>
      <c r="I58" s="80"/>
      <c r="J58" s="2"/>
    </row>
    <row r="59" spans="1:10">
      <c r="A59" s="150" t="s">
        <v>57</v>
      </c>
      <c r="B59" s="151"/>
      <c r="C59" s="151"/>
      <c r="D59" s="151"/>
      <c r="E59" s="151"/>
      <c r="F59" s="151"/>
      <c r="G59" s="151"/>
      <c r="H59" s="151"/>
      <c r="I59" s="152"/>
      <c r="J59" s="2"/>
    </row>
    <row r="60" spans="1:10">
      <c r="A60" s="125" t="s">
        <v>58</v>
      </c>
      <c r="B60" s="126"/>
      <c r="C60" s="66">
        <v>240</v>
      </c>
      <c r="D60" s="67">
        <v>3431</v>
      </c>
      <c r="E60" s="68">
        <v>12758</v>
      </c>
      <c r="F60" s="100">
        <v>24096</v>
      </c>
      <c r="G60" s="68">
        <f>E60</f>
        <v>12758</v>
      </c>
      <c r="H60" s="69">
        <f t="shared" ref="H60:H72" si="3">G60-F60</f>
        <v>-11338</v>
      </c>
      <c r="I60" s="73">
        <f t="shared" ref="I60:I69" si="4">G60/F60*100</f>
        <v>52.946547144754319</v>
      </c>
      <c r="J60" s="2"/>
    </row>
    <row r="61" spans="1:10">
      <c r="A61" s="125" t="s">
        <v>59</v>
      </c>
      <c r="B61" s="126"/>
      <c r="C61" s="66">
        <v>250</v>
      </c>
      <c r="D61" s="67">
        <v>7624</v>
      </c>
      <c r="E61" s="68">
        <v>9102</v>
      </c>
      <c r="F61" s="100">
        <v>10508</v>
      </c>
      <c r="G61" s="68">
        <f>E61</f>
        <v>9102</v>
      </c>
      <c r="H61" s="69">
        <f t="shared" si="3"/>
        <v>-1406</v>
      </c>
      <c r="I61" s="73">
        <f t="shared" si="4"/>
        <v>86.619718309859152</v>
      </c>
      <c r="J61" s="2"/>
    </row>
    <row r="62" spans="1:10">
      <c r="A62" s="125" t="s">
        <v>60</v>
      </c>
      <c r="B62" s="126"/>
      <c r="C62" s="66">
        <v>260</v>
      </c>
      <c r="D62" s="67">
        <v>1597</v>
      </c>
      <c r="E62" s="68">
        <v>1883</v>
      </c>
      <c r="F62" s="100">
        <v>2312</v>
      </c>
      <c r="G62" s="68">
        <f>E62</f>
        <v>1883</v>
      </c>
      <c r="H62" s="69">
        <f t="shared" si="3"/>
        <v>-429</v>
      </c>
      <c r="I62" s="73">
        <f t="shared" si="4"/>
        <v>81.444636678200695</v>
      </c>
      <c r="J62" s="2"/>
    </row>
    <row r="63" spans="1:10">
      <c r="A63" s="125" t="s">
        <v>61</v>
      </c>
      <c r="B63" s="126"/>
      <c r="C63" s="66">
        <v>270</v>
      </c>
      <c r="D63" s="67">
        <v>35</v>
      </c>
      <c r="E63" s="68">
        <v>43</v>
      </c>
      <c r="F63" s="68">
        <v>46</v>
      </c>
      <c r="G63" s="68">
        <f>E63</f>
        <v>43</v>
      </c>
      <c r="H63" s="69">
        <f t="shared" si="3"/>
        <v>-3</v>
      </c>
      <c r="I63" s="73">
        <f t="shared" si="4"/>
        <v>93.478260869565219</v>
      </c>
      <c r="J63" s="2"/>
    </row>
    <row r="64" spans="1:10">
      <c r="A64" s="125" t="s">
        <v>43</v>
      </c>
      <c r="B64" s="126"/>
      <c r="C64" s="66">
        <v>280</v>
      </c>
      <c r="D64" s="67">
        <v>255</v>
      </c>
      <c r="E64" s="68">
        <v>244</v>
      </c>
      <c r="F64" s="68">
        <v>730</v>
      </c>
      <c r="G64" s="68">
        <f>E64</f>
        <v>244</v>
      </c>
      <c r="H64" s="69">
        <f t="shared" si="3"/>
        <v>-486</v>
      </c>
      <c r="I64" s="73">
        <f t="shared" si="4"/>
        <v>33.424657534246577</v>
      </c>
      <c r="J64" s="2"/>
    </row>
    <row r="65" spans="1:10" ht="15" thickBot="1">
      <c r="A65" s="174" t="s">
        <v>124</v>
      </c>
      <c r="B65" s="175"/>
      <c r="C65" s="88">
        <v>290</v>
      </c>
      <c r="D65" s="89">
        <f>D60+D61+D62+D63+D64</f>
        <v>12942</v>
      </c>
      <c r="E65" s="90">
        <f>E60+E61+E62+E63+E64</f>
        <v>24030</v>
      </c>
      <c r="F65" s="90">
        <f>F60+F61+F62+F63+F64</f>
        <v>37692</v>
      </c>
      <c r="G65" s="90">
        <f>G60+G61+G62+G63+G64</f>
        <v>24030</v>
      </c>
      <c r="H65" s="64">
        <f>H60+H61+H62+H63+H64</f>
        <v>-13662</v>
      </c>
      <c r="I65" s="74">
        <f t="shared" si="4"/>
        <v>63.753581661891111</v>
      </c>
      <c r="J65" s="2"/>
    </row>
    <row r="66" spans="1:10">
      <c r="A66" s="144" t="s">
        <v>63</v>
      </c>
      <c r="B66" s="145"/>
      <c r="C66" s="145"/>
      <c r="D66" s="145"/>
      <c r="E66" s="145"/>
      <c r="F66" s="145"/>
      <c r="G66" s="145"/>
      <c r="H66" s="145"/>
      <c r="I66" s="146"/>
      <c r="J66" s="2"/>
    </row>
    <row r="67" spans="1:10" ht="39" customHeight="1">
      <c r="A67" s="147" t="s">
        <v>64</v>
      </c>
      <c r="B67" s="176"/>
      <c r="C67" s="63">
        <v>300</v>
      </c>
      <c r="D67" s="64"/>
      <c r="E67" s="65">
        <v>740</v>
      </c>
      <c r="F67" s="65">
        <v>252</v>
      </c>
      <c r="G67" s="65">
        <f>E67</f>
        <v>740</v>
      </c>
      <c r="H67" s="101">
        <f t="shared" si="3"/>
        <v>488</v>
      </c>
      <c r="I67" s="102">
        <f t="shared" si="4"/>
        <v>293.65079365079362</v>
      </c>
      <c r="J67" s="2"/>
    </row>
    <row r="68" spans="1:10">
      <c r="A68" s="125" t="s">
        <v>65</v>
      </c>
      <c r="B68" s="126"/>
      <c r="C68" s="66">
        <v>301</v>
      </c>
      <c r="D68" s="69"/>
      <c r="E68" s="70"/>
      <c r="F68" s="70">
        <v>6</v>
      </c>
      <c r="G68" s="70"/>
      <c r="H68" s="103">
        <f t="shared" si="3"/>
        <v>-6</v>
      </c>
      <c r="I68" s="104">
        <f t="shared" si="4"/>
        <v>0</v>
      </c>
      <c r="J68" s="2"/>
    </row>
    <row r="69" spans="1:10" ht="25.95" customHeight="1">
      <c r="A69" s="123" t="s">
        <v>66</v>
      </c>
      <c r="B69" s="124"/>
      <c r="C69" s="66">
        <v>302</v>
      </c>
      <c r="D69" s="69"/>
      <c r="E69" s="70">
        <v>740</v>
      </c>
      <c r="F69" s="70">
        <v>240</v>
      </c>
      <c r="G69" s="70">
        <f>E69</f>
        <v>740</v>
      </c>
      <c r="H69" s="103">
        <f t="shared" si="3"/>
        <v>500</v>
      </c>
      <c r="I69" s="104">
        <f t="shared" si="4"/>
        <v>308.33333333333337</v>
      </c>
      <c r="J69" s="2"/>
    </row>
    <row r="70" spans="1:10" ht="30" customHeight="1">
      <c r="A70" s="123" t="s">
        <v>67</v>
      </c>
      <c r="B70" s="124"/>
      <c r="C70" s="66">
        <v>303</v>
      </c>
      <c r="D70" s="69"/>
      <c r="E70" s="70"/>
      <c r="F70" s="70"/>
      <c r="G70" s="70"/>
      <c r="H70" s="103"/>
      <c r="I70" s="104"/>
      <c r="J70" s="2"/>
    </row>
    <row r="71" spans="1:10">
      <c r="A71" s="141" t="s">
        <v>68</v>
      </c>
      <c r="B71" s="124"/>
      <c r="C71" s="66">
        <v>304</v>
      </c>
      <c r="D71" s="69"/>
      <c r="E71" s="70">
        <v>44</v>
      </c>
      <c r="F71" s="70"/>
      <c r="G71" s="70">
        <f>E71</f>
        <v>44</v>
      </c>
      <c r="H71" s="103">
        <f t="shared" si="3"/>
        <v>44</v>
      </c>
      <c r="I71" s="104"/>
      <c r="J71" s="2"/>
    </row>
    <row r="72" spans="1:10" ht="28.95" customHeight="1">
      <c r="A72" s="125" t="s">
        <v>69</v>
      </c>
      <c r="B72" s="126"/>
      <c r="C72" s="71" t="s">
        <v>120</v>
      </c>
      <c r="D72" s="69"/>
      <c r="E72" s="70">
        <v>44</v>
      </c>
      <c r="F72" s="70"/>
      <c r="G72" s="70">
        <f>E72</f>
        <v>44</v>
      </c>
      <c r="H72" s="103">
        <f t="shared" si="3"/>
        <v>44</v>
      </c>
      <c r="I72" s="104"/>
      <c r="J72" s="2"/>
    </row>
    <row r="73" spans="1:10">
      <c r="A73" s="125" t="s">
        <v>71</v>
      </c>
      <c r="B73" s="126"/>
      <c r="C73" s="71" t="s">
        <v>121</v>
      </c>
      <c r="D73" s="69"/>
      <c r="E73" s="70"/>
      <c r="F73" s="70"/>
      <c r="G73" s="70"/>
      <c r="H73" s="69"/>
      <c r="I73" s="73"/>
      <c r="J73" s="2"/>
    </row>
    <row r="74" spans="1:10" ht="25.95" customHeight="1">
      <c r="A74" s="121" t="s">
        <v>73</v>
      </c>
      <c r="B74" s="122"/>
      <c r="C74" s="63">
        <v>310</v>
      </c>
      <c r="D74" s="69"/>
      <c r="E74" s="70"/>
      <c r="F74" s="70"/>
      <c r="G74" s="70"/>
      <c r="H74" s="69"/>
      <c r="I74" s="73"/>
      <c r="J74" s="2"/>
    </row>
    <row r="75" spans="1:10" ht="42.6" customHeight="1">
      <c r="A75" s="141" t="s">
        <v>74</v>
      </c>
      <c r="B75" s="124"/>
      <c r="C75" s="66">
        <v>311</v>
      </c>
      <c r="D75" s="69"/>
      <c r="E75" s="70"/>
      <c r="F75" s="70"/>
      <c r="G75" s="70"/>
      <c r="H75" s="69"/>
      <c r="I75" s="73"/>
      <c r="J75" s="2"/>
    </row>
    <row r="76" spans="1:10">
      <c r="A76" s="125" t="s">
        <v>75</v>
      </c>
      <c r="B76" s="126"/>
      <c r="C76" s="66">
        <v>312</v>
      </c>
      <c r="D76" s="69"/>
      <c r="E76" s="70"/>
      <c r="F76" s="70"/>
      <c r="G76" s="70"/>
      <c r="H76" s="69"/>
      <c r="I76" s="73"/>
      <c r="J76" s="2"/>
    </row>
    <row r="77" spans="1:10">
      <c r="A77" s="125" t="s">
        <v>76</v>
      </c>
      <c r="B77" s="126"/>
      <c r="C77" s="66">
        <v>313</v>
      </c>
      <c r="D77" s="69"/>
      <c r="E77" s="70"/>
      <c r="F77" s="70"/>
      <c r="G77" s="70"/>
      <c r="H77" s="69"/>
      <c r="I77" s="73"/>
      <c r="J77" s="2"/>
    </row>
    <row r="78" spans="1:10" ht="27" customHeight="1">
      <c r="A78" s="121" t="s">
        <v>77</v>
      </c>
      <c r="B78" s="122"/>
      <c r="C78" s="63">
        <v>320</v>
      </c>
      <c r="D78" s="64">
        <v>1695</v>
      </c>
      <c r="E78" s="65">
        <v>1916</v>
      </c>
      <c r="F78" s="65">
        <v>2312</v>
      </c>
      <c r="G78" s="65">
        <f>E78</f>
        <v>1916</v>
      </c>
      <c r="H78" s="64">
        <f>G78-F78</f>
        <v>-396</v>
      </c>
      <c r="I78" s="74">
        <f>G78/F78*100</f>
        <v>82.871972318339104</v>
      </c>
      <c r="J78" s="2"/>
    </row>
    <row r="79" spans="1:10" ht="43.95" customHeight="1">
      <c r="A79" s="141" t="s">
        <v>119</v>
      </c>
      <c r="B79" s="124"/>
      <c r="C79" s="66">
        <v>321</v>
      </c>
      <c r="D79" s="69">
        <v>1695</v>
      </c>
      <c r="E79" s="70">
        <v>1916</v>
      </c>
      <c r="F79" s="70">
        <v>2312</v>
      </c>
      <c r="G79" s="70">
        <f>E79</f>
        <v>1916</v>
      </c>
      <c r="H79" s="69">
        <f>G79-F79</f>
        <v>-396</v>
      </c>
      <c r="I79" s="73">
        <f>G79/F79*100</f>
        <v>82.871972318339104</v>
      </c>
      <c r="J79" s="2"/>
    </row>
    <row r="80" spans="1:10">
      <c r="A80" s="125" t="s">
        <v>71</v>
      </c>
      <c r="B80" s="126"/>
      <c r="C80" s="66">
        <v>322</v>
      </c>
      <c r="D80" s="69"/>
      <c r="E80" s="70"/>
      <c r="F80" s="70"/>
      <c r="G80" s="70"/>
      <c r="H80" s="69"/>
      <c r="I80" s="73"/>
      <c r="J80" s="2"/>
    </row>
    <row r="81" spans="1:10">
      <c r="A81" s="172" t="s">
        <v>122</v>
      </c>
      <c r="B81" s="173"/>
      <c r="C81" s="63">
        <v>330</v>
      </c>
      <c r="D81" s="64">
        <v>1884</v>
      </c>
      <c r="E81" s="65">
        <v>2106</v>
      </c>
      <c r="F81" s="65">
        <v>2500</v>
      </c>
      <c r="G81" s="65">
        <f>E81</f>
        <v>2106</v>
      </c>
      <c r="H81" s="64">
        <f>G81-F81</f>
        <v>-394</v>
      </c>
      <c r="I81" s="74">
        <f>G81/F81*100</f>
        <v>84.240000000000009</v>
      </c>
      <c r="J81" s="2"/>
    </row>
    <row r="82" spans="1:10">
      <c r="A82" s="125" t="s">
        <v>80</v>
      </c>
      <c r="B82" s="126"/>
      <c r="C82" s="66">
        <v>331</v>
      </c>
      <c r="D82" s="69">
        <v>1884</v>
      </c>
      <c r="E82" s="70">
        <v>2106</v>
      </c>
      <c r="F82" s="70">
        <v>2500</v>
      </c>
      <c r="G82" s="70">
        <f>E82</f>
        <v>2106</v>
      </c>
      <c r="H82" s="69">
        <f>G82-F82</f>
        <v>-394</v>
      </c>
      <c r="I82" s="73">
        <f>G82/F82*100</f>
        <v>84.240000000000009</v>
      </c>
      <c r="J82" s="2"/>
    </row>
    <row r="83" spans="1:10" ht="15" thickBot="1">
      <c r="A83" s="142" t="s">
        <v>81</v>
      </c>
      <c r="B83" s="143"/>
      <c r="C83" s="75">
        <v>332</v>
      </c>
      <c r="D83" s="78"/>
      <c r="E83" s="79"/>
      <c r="F83" s="79"/>
      <c r="G83" s="79"/>
      <c r="H83" s="78"/>
      <c r="I83" s="80"/>
      <c r="J83" s="2"/>
    </row>
    <row r="84" spans="1:10">
      <c r="A84" s="150" t="s">
        <v>82</v>
      </c>
      <c r="B84" s="151"/>
      <c r="C84" s="151"/>
      <c r="D84" s="151"/>
      <c r="E84" s="151"/>
      <c r="F84" s="151"/>
      <c r="G84" s="151"/>
      <c r="H84" s="151"/>
      <c r="I84" s="152"/>
      <c r="J84" s="2"/>
    </row>
    <row r="85" spans="1:10">
      <c r="A85" s="125" t="s">
        <v>83</v>
      </c>
      <c r="B85" s="126"/>
      <c r="C85" s="32">
        <v>340</v>
      </c>
      <c r="D85" s="67"/>
      <c r="E85" s="68"/>
      <c r="F85" s="68"/>
      <c r="G85" s="68"/>
      <c r="H85" s="67"/>
      <c r="I85" s="72"/>
      <c r="J85" s="2"/>
    </row>
    <row r="86" spans="1:10">
      <c r="A86" s="125" t="s">
        <v>84</v>
      </c>
      <c r="B86" s="126"/>
      <c r="C86" s="32">
        <v>341</v>
      </c>
      <c r="D86" s="67"/>
      <c r="E86" s="68"/>
      <c r="F86" s="68"/>
      <c r="G86" s="68"/>
      <c r="H86" s="67"/>
      <c r="I86" s="72"/>
      <c r="J86" s="2"/>
    </row>
    <row r="87" spans="1:10" ht="30" customHeight="1">
      <c r="A87" s="141" t="s">
        <v>85</v>
      </c>
      <c r="B87" s="124"/>
      <c r="C87" s="32">
        <v>350</v>
      </c>
      <c r="D87" s="69"/>
      <c r="E87" s="70">
        <v>752</v>
      </c>
      <c r="F87" s="70">
        <v>4500</v>
      </c>
      <c r="G87" s="70">
        <f>E87</f>
        <v>752</v>
      </c>
      <c r="H87" s="69">
        <f>G87-F87</f>
        <v>-3748</v>
      </c>
      <c r="I87" s="73">
        <f>G87/F87*100</f>
        <v>16.711111111111109</v>
      </c>
      <c r="J87" s="2"/>
    </row>
    <row r="88" spans="1:10">
      <c r="A88" s="125" t="s">
        <v>84</v>
      </c>
      <c r="B88" s="126"/>
      <c r="C88" s="32">
        <v>351</v>
      </c>
      <c r="D88" s="67"/>
      <c r="E88" s="68">
        <v>752</v>
      </c>
      <c r="F88" s="68">
        <v>4500</v>
      </c>
      <c r="G88" s="68">
        <f>E88</f>
        <v>752</v>
      </c>
      <c r="H88" s="69">
        <f>G88-F88</f>
        <v>-3748</v>
      </c>
      <c r="I88" s="73">
        <f t="shared" ref="I88:I96" si="5">G88/F88*100</f>
        <v>16.711111111111109</v>
      </c>
      <c r="J88" s="2"/>
    </row>
    <row r="89" spans="1:10" ht="27.6" customHeight="1">
      <c r="A89" s="141" t="s">
        <v>86</v>
      </c>
      <c r="B89" s="124"/>
      <c r="C89" s="32">
        <v>360</v>
      </c>
      <c r="D89" s="69"/>
      <c r="E89" s="70"/>
      <c r="F89" s="70"/>
      <c r="G89" s="70"/>
      <c r="H89" s="69"/>
      <c r="I89" s="73"/>
      <c r="J89" s="2"/>
    </row>
    <row r="90" spans="1:10">
      <c r="A90" s="125" t="s">
        <v>84</v>
      </c>
      <c r="B90" s="126"/>
      <c r="C90" s="32">
        <v>361</v>
      </c>
      <c r="D90" s="67"/>
      <c r="E90" s="68"/>
      <c r="F90" s="68"/>
      <c r="G90" s="68"/>
      <c r="H90" s="69"/>
      <c r="I90" s="73"/>
      <c r="J90" s="2"/>
    </row>
    <row r="91" spans="1:10" ht="27.6" customHeight="1">
      <c r="A91" s="141" t="s">
        <v>118</v>
      </c>
      <c r="B91" s="124"/>
      <c r="C91" s="32">
        <v>370</v>
      </c>
      <c r="D91" s="69"/>
      <c r="E91" s="70"/>
      <c r="F91" s="70"/>
      <c r="G91" s="70"/>
      <c r="H91" s="69"/>
      <c r="I91" s="73"/>
      <c r="J91" s="2"/>
    </row>
    <row r="92" spans="1:10">
      <c r="A92" s="125" t="s">
        <v>84</v>
      </c>
      <c r="B92" s="126"/>
      <c r="C92" s="32">
        <v>371</v>
      </c>
      <c r="D92" s="67"/>
      <c r="E92" s="68"/>
      <c r="F92" s="68"/>
      <c r="G92" s="68"/>
      <c r="H92" s="69"/>
      <c r="I92" s="73"/>
      <c r="J92" s="2"/>
    </row>
    <row r="93" spans="1:10" ht="41.4" customHeight="1">
      <c r="A93" s="141" t="s">
        <v>88</v>
      </c>
      <c r="B93" s="124"/>
      <c r="C93" s="32">
        <v>380</v>
      </c>
      <c r="D93" s="69"/>
      <c r="E93" s="70"/>
      <c r="F93" s="70"/>
      <c r="G93" s="70"/>
      <c r="H93" s="69"/>
      <c r="I93" s="73"/>
      <c r="J93" s="2"/>
    </row>
    <row r="94" spans="1:10">
      <c r="A94" s="125" t="s">
        <v>84</v>
      </c>
      <c r="B94" s="126"/>
      <c r="C94" s="32">
        <v>381</v>
      </c>
      <c r="D94" s="67"/>
      <c r="E94" s="68"/>
      <c r="F94" s="68"/>
      <c r="G94" s="68"/>
      <c r="H94" s="69"/>
      <c r="I94" s="73"/>
      <c r="J94" s="2"/>
    </row>
    <row r="95" spans="1:10">
      <c r="A95" s="147" t="s">
        <v>89</v>
      </c>
      <c r="B95" s="176"/>
      <c r="C95" s="33">
        <v>390</v>
      </c>
      <c r="D95" s="64"/>
      <c r="E95" s="65">
        <v>752</v>
      </c>
      <c r="F95" s="65">
        <v>4500</v>
      </c>
      <c r="G95" s="65">
        <f>E95</f>
        <v>752</v>
      </c>
      <c r="H95" s="64">
        <v>-1000</v>
      </c>
      <c r="I95" s="74">
        <f t="shared" si="5"/>
        <v>16.711111111111109</v>
      </c>
      <c r="J95" s="2"/>
    </row>
    <row r="96" spans="1:10" ht="15" thickBot="1">
      <c r="A96" s="177" t="s">
        <v>123</v>
      </c>
      <c r="B96" s="178"/>
      <c r="C96" s="81">
        <v>391</v>
      </c>
      <c r="D96" s="82"/>
      <c r="E96" s="83">
        <v>752</v>
      </c>
      <c r="F96" s="83">
        <v>4500</v>
      </c>
      <c r="G96" s="83">
        <f>E96</f>
        <v>752</v>
      </c>
      <c r="H96" s="64">
        <f>G96-F96</f>
        <v>-3748</v>
      </c>
      <c r="I96" s="74">
        <f t="shared" si="5"/>
        <v>16.711111111111109</v>
      </c>
      <c r="J96" s="2"/>
    </row>
    <row r="97" spans="1:10">
      <c r="A97" s="163" t="s">
        <v>91</v>
      </c>
      <c r="B97" s="164"/>
      <c r="C97" s="164"/>
      <c r="D97" s="164"/>
      <c r="E97" s="164"/>
      <c r="F97" s="164"/>
      <c r="G97" s="164"/>
      <c r="H97" s="164"/>
      <c r="I97" s="165"/>
      <c r="J97" s="2"/>
    </row>
    <row r="98" spans="1:10">
      <c r="A98" s="155" t="s">
        <v>92</v>
      </c>
      <c r="B98" s="156"/>
      <c r="C98" s="48">
        <v>400</v>
      </c>
      <c r="D98" s="84">
        <v>105</v>
      </c>
      <c r="E98" s="84">
        <v>91</v>
      </c>
      <c r="F98" s="105">
        <v>105</v>
      </c>
      <c r="G98" s="84">
        <f>E98</f>
        <v>91</v>
      </c>
      <c r="H98" s="69">
        <f>G98-F98</f>
        <v>-14</v>
      </c>
      <c r="I98" s="73">
        <f>G98/F98*100</f>
        <v>86.666666666666671</v>
      </c>
      <c r="J98" s="2"/>
    </row>
    <row r="99" spans="1:10">
      <c r="A99" s="155" t="s">
        <v>93</v>
      </c>
      <c r="B99" s="156"/>
      <c r="C99" s="48">
        <v>410</v>
      </c>
      <c r="D99" s="84">
        <v>87109</v>
      </c>
      <c r="E99" s="84">
        <v>87768</v>
      </c>
      <c r="F99" s="84">
        <v>90000</v>
      </c>
      <c r="G99" s="84">
        <f>E99</f>
        <v>87768</v>
      </c>
      <c r="H99" s="69">
        <f>G99-F99</f>
        <v>-2232</v>
      </c>
      <c r="I99" s="73">
        <f>G99/F99*100</f>
        <v>97.52</v>
      </c>
      <c r="J99" s="2"/>
    </row>
    <row r="100" spans="1:10">
      <c r="A100" s="155" t="s">
        <v>94</v>
      </c>
      <c r="B100" s="156"/>
      <c r="C100" s="48">
        <v>420</v>
      </c>
      <c r="D100" s="84"/>
      <c r="E100" s="84"/>
      <c r="F100" s="84"/>
      <c r="G100" s="84"/>
      <c r="H100" s="84"/>
      <c r="I100" s="85"/>
      <c r="J100" s="2"/>
    </row>
    <row r="101" spans="1:10" ht="27.6" customHeight="1" thickBot="1">
      <c r="A101" s="157" t="s">
        <v>95</v>
      </c>
      <c r="B101" s="158"/>
      <c r="C101" s="50">
        <v>430</v>
      </c>
      <c r="D101" s="86"/>
      <c r="E101" s="86"/>
      <c r="F101" s="86"/>
      <c r="G101" s="86"/>
      <c r="H101" s="86"/>
      <c r="I101" s="87"/>
      <c r="J101" s="2"/>
    </row>
    <row r="102" spans="1:10">
      <c r="A102" s="2"/>
      <c r="B102" s="2"/>
      <c r="C102" s="53"/>
      <c r="D102" s="2"/>
      <c r="E102" s="2"/>
      <c r="F102" s="2"/>
      <c r="G102" s="2"/>
      <c r="H102" s="2"/>
      <c r="I102" s="2"/>
      <c r="J102" s="2"/>
    </row>
    <row r="103" spans="1:10" ht="17.399999999999999">
      <c r="A103" s="159" t="s">
        <v>107</v>
      </c>
      <c r="B103" s="159"/>
      <c r="C103" s="54"/>
      <c r="D103" s="160"/>
      <c r="E103" s="160"/>
      <c r="F103" s="99"/>
      <c r="G103" s="160" t="s">
        <v>108</v>
      </c>
      <c r="H103" s="160"/>
      <c r="I103" s="160"/>
      <c r="J103" s="99"/>
    </row>
    <row r="104" spans="1:10">
      <c r="A104" s="2"/>
      <c r="B104" s="2"/>
      <c r="C104" s="53"/>
      <c r="D104" s="153" t="s">
        <v>97</v>
      </c>
      <c r="E104" s="154"/>
      <c r="F104" s="2"/>
      <c r="G104" s="2"/>
      <c r="H104" s="56" t="s">
        <v>98</v>
      </c>
      <c r="I104" s="2"/>
      <c r="J104" s="2"/>
    </row>
    <row r="105" spans="1:10">
      <c r="A105" s="2" t="s">
        <v>105</v>
      </c>
      <c r="B105" s="2" t="s">
        <v>109</v>
      </c>
      <c r="C105" s="53"/>
      <c r="D105" s="2"/>
      <c r="E105" s="2"/>
      <c r="F105" s="2"/>
      <c r="G105" s="2"/>
      <c r="H105" s="2"/>
      <c r="I105" s="2"/>
      <c r="J105" s="2"/>
    </row>
  </sheetData>
  <mergeCells count="109">
    <mergeCell ref="A7:D7"/>
    <mergeCell ref="A8:D8"/>
    <mergeCell ref="E8:H8"/>
    <mergeCell ref="A9:D9"/>
    <mergeCell ref="E9:H9"/>
    <mergeCell ref="A10:I10"/>
    <mergeCell ref="A2:D2"/>
    <mergeCell ref="E2:H2"/>
    <mergeCell ref="A3:D3"/>
    <mergeCell ref="A4:F4"/>
    <mergeCell ref="A5:D5"/>
    <mergeCell ref="A6:D6"/>
    <mergeCell ref="A15:B15"/>
    <mergeCell ref="A16:I16"/>
    <mergeCell ref="A17:B17"/>
    <mergeCell ref="A18:B18"/>
    <mergeCell ref="A19:B19"/>
    <mergeCell ref="A20:B20"/>
    <mergeCell ref="A11:I11"/>
    <mergeCell ref="A12:J12"/>
    <mergeCell ref="A13:B14"/>
    <mergeCell ref="C13:C14"/>
    <mergeCell ref="D13:E13"/>
    <mergeCell ref="F13:I13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I66"/>
    <mergeCell ref="A67:B67"/>
    <mergeCell ref="A68:B68"/>
    <mergeCell ref="A57:B57"/>
    <mergeCell ref="A58:B58"/>
    <mergeCell ref="A59:I59"/>
    <mergeCell ref="A60:B60"/>
    <mergeCell ref="A61:B61"/>
    <mergeCell ref="A62:B62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I84"/>
    <mergeCell ref="A85:B85"/>
    <mergeCell ref="A86:B86"/>
    <mergeCell ref="D104:E104"/>
    <mergeCell ref="A99:B99"/>
    <mergeCell ref="A100:B100"/>
    <mergeCell ref="A101:B101"/>
    <mergeCell ref="A103:B103"/>
    <mergeCell ref="D103:E103"/>
    <mergeCell ref="G103:I103"/>
    <mergeCell ref="A93:B93"/>
    <mergeCell ref="A94:B94"/>
    <mergeCell ref="A95:B95"/>
    <mergeCell ref="A96:B96"/>
    <mergeCell ref="A97:I97"/>
    <mergeCell ref="A98:B98"/>
  </mergeCells>
  <pageMargins left="0.7" right="0.7" top="0.75" bottom="0.75" header="0.3" footer="0.3"/>
  <pageSetup paperSize="9" scale="76" orientation="portrait" r:id="rId1"/>
  <rowBreaks count="1" manualBreakCount="1">
    <brk id="5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N105"/>
  <sheetViews>
    <sheetView tabSelected="1" topLeftCell="A79" zoomScaleNormal="100" workbookViewId="0">
      <selection activeCell="A97" sqref="A97:I97"/>
    </sheetView>
  </sheetViews>
  <sheetFormatPr defaultRowHeight="14.4"/>
  <cols>
    <col min="2" max="2" width="28.33203125" customWidth="1"/>
    <col min="3" max="3" width="6.33203125" customWidth="1"/>
    <col min="6" max="6" width="7.44140625" customWidth="1"/>
    <col min="7" max="7" width="7.6640625" customWidth="1"/>
    <col min="8" max="8" width="10.109375" customWidth="1"/>
    <col min="9" max="9" width="9.109375" customWidth="1"/>
  </cols>
  <sheetData>
    <row r="2" spans="1:14">
      <c r="A2" s="112"/>
      <c r="B2" s="112"/>
      <c r="C2" s="112"/>
      <c r="D2" s="112"/>
      <c r="E2" s="112"/>
      <c r="F2" s="112"/>
      <c r="G2" s="112"/>
      <c r="H2" s="112"/>
      <c r="I2" s="1" t="s">
        <v>0</v>
      </c>
      <c r="J2" s="2"/>
    </row>
    <row r="3" spans="1:14">
      <c r="A3" s="112"/>
      <c r="B3" s="112"/>
      <c r="C3" s="112"/>
      <c r="D3" s="112"/>
      <c r="E3" s="3"/>
      <c r="F3" s="3"/>
      <c r="G3" s="3"/>
      <c r="H3" s="4" t="s">
        <v>1</v>
      </c>
      <c r="I3" s="5">
        <v>2023</v>
      </c>
      <c r="J3" s="2"/>
      <c r="N3" s="57"/>
    </row>
    <row r="4" spans="1:14" ht="15" customHeight="1">
      <c r="A4" s="113" t="s">
        <v>116</v>
      </c>
      <c r="B4" s="113"/>
      <c r="C4" s="113"/>
      <c r="D4" s="113"/>
      <c r="E4" s="113"/>
      <c r="F4" s="113"/>
      <c r="G4" s="3"/>
      <c r="H4" s="62" t="s">
        <v>2</v>
      </c>
      <c r="I4" s="61" t="s">
        <v>111</v>
      </c>
      <c r="J4" s="2"/>
    </row>
    <row r="5" spans="1:14">
      <c r="A5" s="115" t="s">
        <v>3</v>
      </c>
      <c r="B5" s="115"/>
      <c r="C5" s="115"/>
      <c r="D5" s="115"/>
      <c r="E5" s="6"/>
      <c r="F5" s="6"/>
      <c r="G5" s="6"/>
      <c r="H5" s="7" t="s">
        <v>4</v>
      </c>
      <c r="I5" s="5"/>
      <c r="J5" s="2"/>
    </row>
    <row r="6" spans="1:14">
      <c r="A6" s="107" t="s">
        <v>5</v>
      </c>
      <c r="B6" s="107"/>
      <c r="C6" s="107"/>
      <c r="D6" s="107"/>
      <c r="E6" s="8"/>
      <c r="F6" s="8"/>
      <c r="G6" s="8"/>
      <c r="H6" s="9" t="s">
        <v>6</v>
      </c>
      <c r="I6" s="5"/>
      <c r="J6" s="2"/>
    </row>
    <row r="7" spans="1:14">
      <c r="A7" s="107" t="s">
        <v>7</v>
      </c>
      <c r="B7" s="107"/>
      <c r="C7" s="107"/>
      <c r="D7" s="107"/>
      <c r="E7" s="8"/>
      <c r="F7" s="8"/>
      <c r="G7" s="8"/>
      <c r="H7" s="9" t="s">
        <v>8</v>
      </c>
      <c r="I7" s="5" t="s">
        <v>114</v>
      </c>
      <c r="J7" s="2"/>
    </row>
    <row r="8" spans="1:14">
      <c r="A8" s="108" t="s">
        <v>112</v>
      </c>
      <c r="B8" s="107"/>
      <c r="C8" s="107"/>
      <c r="D8" s="107"/>
      <c r="E8" s="166" t="s">
        <v>117</v>
      </c>
      <c r="F8" s="166"/>
      <c r="G8" s="166"/>
      <c r="H8" s="166"/>
      <c r="I8" s="10"/>
      <c r="J8" s="2"/>
    </row>
    <row r="9" spans="1:14">
      <c r="A9" s="108" t="s">
        <v>115</v>
      </c>
      <c r="B9" s="107"/>
      <c r="C9" s="107"/>
      <c r="D9" s="107"/>
      <c r="E9" s="109"/>
      <c r="F9" s="109"/>
      <c r="G9" s="109"/>
      <c r="H9" s="109"/>
      <c r="I9" s="11"/>
      <c r="J9" s="2"/>
    </row>
    <row r="10" spans="1:14">
      <c r="A10" s="110" t="s">
        <v>113</v>
      </c>
      <c r="B10" s="110"/>
      <c r="C10" s="110"/>
      <c r="D10" s="110"/>
      <c r="E10" s="110"/>
      <c r="F10" s="110"/>
      <c r="G10" s="110"/>
      <c r="H10" s="110"/>
      <c r="I10" s="111"/>
      <c r="J10" s="2"/>
    </row>
    <row r="11" spans="1:14" ht="57.75" customHeight="1">
      <c r="A11" s="127" t="s">
        <v>128</v>
      </c>
      <c r="B11" s="128"/>
      <c r="C11" s="128"/>
      <c r="D11" s="128"/>
      <c r="E11" s="128"/>
      <c r="F11" s="128"/>
      <c r="G11" s="128"/>
      <c r="H11" s="128"/>
      <c r="I11" s="128"/>
      <c r="J11" s="12"/>
    </row>
    <row r="12" spans="1:14" ht="15" thickBot="1">
      <c r="A12" s="129" t="s">
        <v>10</v>
      </c>
      <c r="B12" s="129"/>
      <c r="C12" s="129"/>
      <c r="D12" s="129"/>
      <c r="E12" s="129"/>
      <c r="F12" s="129"/>
      <c r="G12" s="129"/>
      <c r="H12" s="129"/>
      <c r="I12" s="129"/>
      <c r="J12" s="129"/>
    </row>
    <row r="13" spans="1:14" ht="25.5" customHeight="1">
      <c r="A13" s="167" t="s">
        <v>11</v>
      </c>
      <c r="B13" s="168"/>
      <c r="C13" s="169" t="s">
        <v>12</v>
      </c>
      <c r="D13" s="170" t="s">
        <v>13</v>
      </c>
      <c r="E13" s="171"/>
      <c r="F13" s="138" t="s">
        <v>14</v>
      </c>
      <c r="G13" s="139"/>
      <c r="H13" s="139"/>
      <c r="I13" s="140"/>
      <c r="J13" s="13"/>
    </row>
    <row r="14" spans="1:14" ht="27" thickBot="1">
      <c r="A14" s="132"/>
      <c r="B14" s="133"/>
      <c r="C14" s="135"/>
      <c r="D14" s="14" t="s">
        <v>15</v>
      </c>
      <c r="E14" s="15" t="s">
        <v>16</v>
      </c>
      <c r="F14" s="16" t="s">
        <v>17</v>
      </c>
      <c r="G14" s="16" t="s">
        <v>18</v>
      </c>
      <c r="H14" s="14" t="s">
        <v>19</v>
      </c>
      <c r="I14" s="17" t="s">
        <v>20</v>
      </c>
      <c r="J14" s="13"/>
    </row>
    <row r="15" spans="1:14" ht="15" thickBot="1">
      <c r="A15" s="116">
        <v>1</v>
      </c>
      <c r="B15" s="117"/>
      <c r="C15" s="18">
        <v>2</v>
      </c>
      <c r="D15" s="19">
        <v>3</v>
      </c>
      <c r="E15" s="20">
        <v>4</v>
      </c>
      <c r="F15" s="20">
        <v>5</v>
      </c>
      <c r="G15" s="20">
        <v>6</v>
      </c>
      <c r="H15" s="19">
        <v>7</v>
      </c>
      <c r="I15" s="21">
        <v>8</v>
      </c>
      <c r="J15" s="22"/>
    </row>
    <row r="16" spans="1:14">
      <c r="A16" s="118" t="s">
        <v>21</v>
      </c>
      <c r="B16" s="119"/>
      <c r="C16" s="119"/>
      <c r="D16" s="119"/>
      <c r="E16" s="119"/>
      <c r="F16" s="119"/>
      <c r="G16" s="119"/>
      <c r="H16" s="119"/>
      <c r="I16" s="120"/>
      <c r="J16" s="2"/>
    </row>
    <row r="17" spans="1:10">
      <c r="A17" s="121" t="s">
        <v>22</v>
      </c>
      <c r="B17" s="122"/>
      <c r="C17" s="91"/>
      <c r="D17" s="92"/>
      <c r="E17" s="93"/>
      <c r="F17" s="93"/>
      <c r="G17" s="93"/>
      <c r="H17" s="92"/>
      <c r="I17" s="94"/>
      <c r="J17" s="2"/>
    </row>
    <row r="18" spans="1:10">
      <c r="A18" s="123" t="s">
        <v>23</v>
      </c>
      <c r="B18" s="124"/>
      <c r="C18" s="95">
        <v>10</v>
      </c>
      <c r="D18" s="69">
        <v>22690</v>
      </c>
      <c r="E18" s="70">
        <v>62906</v>
      </c>
      <c r="F18" s="70">
        <v>79020</v>
      </c>
      <c r="G18" s="70">
        <f>E18</f>
        <v>62906</v>
      </c>
      <c r="H18" s="69">
        <f>G18-F18</f>
        <v>-16114</v>
      </c>
      <c r="I18" s="73">
        <f>G18/F18*100</f>
        <v>79.607694254619091</v>
      </c>
      <c r="J18" s="2"/>
    </row>
    <row r="19" spans="1:10">
      <c r="A19" s="125" t="s">
        <v>24</v>
      </c>
      <c r="B19" s="126"/>
      <c r="C19" s="95">
        <v>11</v>
      </c>
      <c r="D19" s="67"/>
      <c r="E19" s="68"/>
      <c r="F19" s="68"/>
      <c r="G19" s="68"/>
      <c r="H19" s="67"/>
      <c r="I19" s="72"/>
      <c r="J19" s="2"/>
    </row>
    <row r="20" spans="1:10">
      <c r="A20" s="125" t="s">
        <v>25</v>
      </c>
      <c r="B20" s="126"/>
      <c r="C20" s="95">
        <v>20</v>
      </c>
      <c r="D20" s="67">
        <v>3782</v>
      </c>
      <c r="E20" s="96">
        <v>10484</v>
      </c>
      <c r="F20" s="96">
        <v>13170</v>
      </c>
      <c r="G20" s="96">
        <f>E20</f>
        <v>10484</v>
      </c>
      <c r="H20" s="69">
        <f>G20-F20</f>
        <v>-2686</v>
      </c>
      <c r="I20" s="73">
        <f>G20/F20*100</f>
        <v>79.605163249810175</v>
      </c>
      <c r="J20" s="2"/>
    </row>
    <row r="21" spans="1:10">
      <c r="A21" s="125" t="s">
        <v>26</v>
      </c>
      <c r="B21" s="126"/>
      <c r="C21" s="95">
        <v>30</v>
      </c>
      <c r="D21" s="67"/>
      <c r="E21" s="68"/>
      <c r="F21" s="68"/>
      <c r="G21" s="68"/>
      <c r="H21" s="67"/>
      <c r="I21" s="72"/>
      <c r="J21" s="2"/>
    </row>
    <row r="22" spans="1:10">
      <c r="A22" s="172" t="s">
        <v>126</v>
      </c>
      <c r="B22" s="173"/>
      <c r="C22" s="97">
        <v>40</v>
      </c>
      <c r="D22" s="64">
        <v>18908</v>
      </c>
      <c r="E22" s="65">
        <v>52422</v>
      </c>
      <c r="F22" s="65">
        <v>65850</v>
      </c>
      <c r="G22" s="65">
        <f>E22</f>
        <v>52422</v>
      </c>
      <c r="H22" s="64">
        <f>G22-F22</f>
        <v>-13428</v>
      </c>
      <c r="I22" s="74">
        <f>G22/F22*100</f>
        <v>79.608200455580871</v>
      </c>
      <c r="J22" s="2"/>
    </row>
    <row r="23" spans="1:10">
      <c r="A23" s="125" t="s">
        <v>28</v>
      </c>
      <c r="B23" s="126"/>
      <c r="C23" s="95">
        <v>50</v>
      </c>
      <c r="D23" s="67">
        <v>95</v>
      </c>
      <c r="E23" s="68">
        <v>262</v>
      </c>
      <c r="F23" s="68"/>
      <c r="G23" s="68">
        <f>E23</f>
        <v>262</v>
      </c>
      <c r="H23" s="69">
        <f t="shared" ref="H23:H26" si="0">G23-F23</f>
        <v>262</v>
      </c>
      <c r="I23" s="73"/>
      <c r="J23" s="2"/>
    </row>
    <row r="24" spans="1:10">
      <c r="A24" s="125" t="s">
        <v>29</v>
      </c>
      <c r="B24" s="126"/>
      <c r="C24" s="98"/>
      <c r="D24" s="67"/>
      <c r="E24" s="68"/>
      <c r="F24" s="68"/>
      <c r="G24" s="68"/>
      <c r="H24" s="69"/>
      <c r="I24" s="72"/>
      <c r="J24" s="2"/>
    </row>
    <row r="25" spans="1:10">
      <c r="A25" s="125" t="s">
        <v>30</v>
      </c>
      <c r="B25" s="126"/>
      <c r="C25" s="95">
        <v>51</v>
      </c>
      <c r="D25" s="67"/>
      <c r="E25" s="68"/>
      <c r="F25" s="68"/>
      <c r="G25" s="68"/>
      <c r="H25" s="69"/>
      <c r="I25" s="72"/>
      <c r="J25" s="2"/>
    </row>
    <row r="26" spans="1:10">
      <c r="A26" s="125" t="s">
        <v>31</v>
      </c>
      <c r="B26" s="126"/>
      <c r="C26" s="95">
        <v>52</v>
      </c>
      <c r="D26" s="67">
        <v>95</v>
      </c>
      <c r="E26" s="68">
        <v>262</v>
      </c>
      <c r="F26" s="68"/>
      <c r="G26" s="68">
        <f>E26</f>
        <v>262</v>
      </c>
      <c r="H26" s="69">
        <f t="shared" si="0"/>
        <v>262</v>
      </c>
      <c r="I26" s="72"/>
      <c r="J26" s="2"/>
    </row>
    <row r="27" spans="1:10">
      <c r="A27" s="123" t="s">
        <v>32</v>
      </c>
      <c r="B27" s="124"/>
      <c r="C27" s="95">
        <v>53</v>
      </c>
      <c r="D27" s="69"/>
      <c r="E27" s="70"/>
      <c r="F27" s="70"/>
      <c r="G27" s="70"/>
      <c r="H27" s="69"/>
      <c r="I27" s="73"/>
      <c r="J27" s="2"/>
    </row>
    <row r="28" spans="1:10">
      <c r="A28" s="125" t="s">
        <v>33</v>
      </c>
      <c r="B28" s="126"/>
      <c r="C28" s="95">
        <v>60</v>
      </c>
      <c r="D28" s="67"/>
      <c r="E28" s="68"/>
      <c r="F28" s="68"/>
      <c r="G28" s="68"/>
      <c r="H28" s="67"/>
      <c r="I28" s="72"/>
      <c r="J28" s="2"/>
    </row>
    <row r="29" spans="1:10">
      <c r="A29" s="125" t="s">
        <v>34</v>
      </c>
      <c r="B29" s="126"/>
      <c r="C29" s="95">
        <v>70</v>
      </c>
      <c r="D29" s="67"/>
      <c r="E29" s="68"/>
      <c r="F29" s="68"/>
      <c r="G29" s="68"/>
      <c r="H29" s="69"/>
      <c r="I29" s="72"/>
      <c r="J29" s="2"/>
    </row>
    <row r="30" spans="1:10">
      <c r="A30" s="125" t="s">
        <v>35</v>
      </c>
      <c r="B30" s="126"/>
      <c r="C30" s="95">
        <v>80</v>
      </c>
      <c r="D30" s="67">
        <v>3349</v>
      </c>
      <c r="E30" s="68">
        <v>1446</v>
      </c>
      <c r="F30" s="68"/>
      <c r="G30" s="68"/>
      <c r="H30" s="69"/>
      <c r="I30" s="72"/>
      <c r="J30" s="2"/>
    </row>
    <row r="31" spans="1:10">
      <c r="A31" s="125" t="s">
        <v>29</v>
      </c>
      <c r="B31" s="126"/>
      <c r="C31" s="98"/>
      <c r="D31" s="67"/>
      <c r="E31" s="68"/>
      <c r="F31" s="68"/>
      <c r="G31" s="68"/>
      <c r="H31" s="67"/>
      <c r="I31" s="72"/>
      <c r="J31" s="2"/>
    </row>
    <row r="32" spans="1:10">
      <c r="A32" s="141" t="s">
        <v>36</v>
      </c>
      <c r="B32" s="124"/>
      <c r="C32" s="95">
        <v>81</v>
      </c>
      <c r="D32" s="69"/>
      <c r="E32" s="70"/>
      <c r="F32" s="70"/>
      <c r="G32" s="70"/>
      <c r="H32" s="69"/>
      <c r="I32" s="73"/>
      <c r="J32" s="2"/>
    </row>
    <row r="33" spans="1:10">
      <c r="A33" s="125" t="s">
        <v>37</v>
      </c>
      <c r="B33" s="126"/>
      <c r="C33" s="95">
        <v>82</v>
      </c>
      <c r="D33" s="67"/>
      <c r="E33" s="68"/>
      <c r="F33" s="68"/>
      <c r="G33" s="68"/>
      <c r="H33" s="67"/>
      <c r="I33" s="72"/>
      <c r="J33" s="2"/>
    </row>
    <row r="34" spans="1:10">
      <c r="A34" s="172" t="s">
        <v>125</v>
      </c>
      <c r="B34" s="173"/>
      <c r="C34" s="97">
        <v>90</v>
      </c>
      <c r="D34" s="76">
        <f>D22+D23+D30</f>
        <v>22352</v>
      </c>
      <c r="E34" s="77">
        <f>E22+E23+E30</f>
        <v>54130</v>
      </c>
      <c r="F34" s="77">
        <v>65850</v>
      </c>
      <c r="G34" s="77">
        <f>G22+G23</f>
        <v>52684</v>
      </c>
      <c r="H34" s="64">
        <f>G34-F34</f>
        <v>-13166</v>
      </c>
      <c r="I34" s="74">
        <f>G34/F34*100</f>
        <v>80.006074411541377</v>
      </c>
      <c r="J34" s="2"/>
    </row>
    <row r="35" spans="1:10">
      <c r="A35" s="121" t="s">
        <v>39</v>
      </c>
      <c r="B35" s="122"/>
      <c r="C35" s="98"/>
      <c r="D35" s="67"/>
      <c r="E35" s="68"/>
      <c r="F35" s="68"/>
      <c r="G35" s="68"/>
      <c r="H35" s="67"/>
      <c r="I35" s="72"/>
      <c r="J35" s="2"/>
    </row>
    <row r="36" spans="1:10">
      <c r="A36" s="123" t="s">
        <v>40</v>
      </c>
      <c r="B36" s="124"/>
      <c r="C36" s="66">
        <v>100</v>
      </c>
      <c r="D36" s="69">
        <v>18107</v>
      </c>
      <c r="E36" s="70">
        <v>46163</v>
      </c>
      <c r="F36" s="70">
        <v>57696</v>
      </c>
      <c r="G36" s="70">
        <f>E36</f>
        <v>46163</v>
      </c>
      <c r="H36" s="69">
        <f>G36-F36</f>
        <v>-11533</v>
      </c>
      <c r="I36" s="73">
        <f>G36/F36*100</f>
        <v>80.010745978924007</v>
      </c>
      <c r="J36" s="2"/>
    </row>
    <row r="37" spans="1:10">
      <c r="A37" s="125" t="s">
        <v>41</v>
      </c>
      <c r="B37" s="126"/>
      <c r="C37" s="66">
        <v>110</v>
      </c>
      <c r="D37" s="67">
        <v>2665</v>
      </c>
      <c r="E37" s="68">
        <v>3445</v>
      </c>
      <c r="F37" s="68">
        <v>4114</v>
      </c>
      <c r="G37" s="68">
        <f>E37</f>
        <v>3445</v>
      </c>
      <c r="H37" s="69">
        <f>G37-F37</f>
        <v>-669</v>
      </c>
      <c r="I37" s="73">
        <f>G37/F37*100</f>
        <v>83.738454059309674</v>
      </c>
      <c r="J37" s="2"/>
    </row>
    <row r="38" spans="1:10">
      <c r="A38" s="125" t="s">
        <v>42</v>
      </c>
      <c r="B38" s="126"/>
      <c r="C38" s="66">
        <v>120</v>
      </c>
      <c r="D38" s="67">
        <v>80</v>
      </c>
      <c r="E38" s="68">
        <v>136</v>
      </c>
      <c r="F38" s="68">
        <v>328</v>
      </c>
      <c r="G38" s="68">
        <f>E38</f>
        <v>136</v>
      </c>
      <c r="H38" s="69">
        <f>G38-F38</f>
        <v>-192</v>
      </c>
      <c r="I38" s="73">
        <f>G38/F38*100</f>
        <v>41.463414634146339</v>
      </c>
      <c r="J38" s="2"/>
    </row>
    <row r="39" spans="1:10">
      <c r="A39" s="125" t="s">
        <v>43</v>
      </c>
      <c r="B39" s="126"/>
      <c r="C39" s="66">
        <v>130</v>
      </c>
      <c r="D39" s="67"/>
      <c r="E39" s="68"/>
      <c r="F39" s="68">
        <v>528</v>
      </c>
      <c r="G39" s="68"/>
      <c r="H39" s="69">
        <f>G39-F39</f>
        <v>-528</v>
      </c>
      <c r="I39" s="73">
        <f>G39/F39*100</f>
        <v>0</v>
      </c>
      <c r="J39" s="2"/>
    </row>
    <row r="40" spans="1:10">
      <c r="A40" s="125" t="s">
        <v>44</v>
      </c>
      <c r="B40" s="126"/>
      <c r="C40" s="66">
        <v>140</v>
      </c>
      <c r="D40" s="67"/>
      <c r="E40" s="68"/>
      <c r="F40" s="68"/>
      <c r="G40" s="68"/>
      <c r="H40" s="69"/>
      <c r="I40" s="73"/>
      <c r="J40" s="2"/>
    </row>
    <row r="41" spans="1:10">
      <c r="A41" s="125" t="s">
        <v>45</v>
      </c>
      <c r="B41" s="126"/>
      <c r="C41" s="66">
        <v>150</v>
      </c>
      <c r="D41" s="67"/>
      <c r="E41" s="68"/>
      <c r="F41" s="68"/>
      <c r="G41" s="68"/>
      <c r="H41" s="69"/>
      <c r="I41" s="73"/>
      <c r="J41" s="2"/>
    </row>
    <row r="42" spans="1:10">
      <c r="A42" s="125" t="s">
        <v>46</v>
      </c>
      <c r="B42" s="126"/>
      <c r="C42" s="66">
        <v>160</v>
      </c>
      <c r="D42" s="67">
        <v>3349</v>
      </c>
      <c r="E42" s="68">
        <v>4165</v>
      </c>
      <c r="F42" s="68">
        <v>3139</v>
      </c>
      <c r="G42" s="68">
        <f>E42</f>
        <v>4165</v>
      </c>
      <c r="H42" s="69">
        <f>G42-F42</f>
        <v>1026</v>
      </c>
      <c r="I42" s="73">
        <f t="shared" ref="I42:I43" si="1">G42/F42*100</f>
        <v>132.68556865243707</v>
      </c>
      <c r="J42" s="2"/>
    </row>
    <row r="43" spans="1:10">
      <c r="A43" s="172" t="s">
        <v>47</v>
      </c>
      <c r="B43" s="173"/>
      <c r="C43" s="63">
        <v>170</v>
      </c>
      <c r="D43" s="76">
        <v>24201</v>
      </c>
      <c r="E43" s="77">
        <f>E36+E37+E38+E42</f>
        <v>53909</v>
      </c>
      <c r="F43" s="77">
        <f>F36+F37+F38+F39+F42</f>
        <v>65805</v>
      </c>
      <c r="G43" s="77">
        <f>G36+G37+G38+G42</f>
        <v>53909</v>
      </c>
      <c r="H43" s="64">
        <f>G43-F43</f>
        <v>-11896</v>
      </c>
      <c r="I43" s="74">
        <f t="shared" si="1"/>
        <v>81.922346326267004</v>
      </c>
      <c r="J43" s="2"/>
    </row>
    <row r="44" spans="1:10">
      <c r="A44" s="121" t="s">
        <v>48</v>
      </c>
      <c r="B44" s="122"/>
      <c r="C44" s="98"/>
      <c r="D44" s="67"/>
      <c r="E44" s="68"/>
      <c r="F44" s="68"/>
      <c r="G44" s="68"/>
      <c r="H44" s="67"/>
      <c r="I44" s="72"/>
      <c r="J44" s="2"/>
    </row>
    <row r="45" spans="1:10">
      <c r="A45" s="125" t="s">
        <v>49</v>
      </c>
      <c r="B45" s="126"/>
      <c r="C45" s="66">
        <v>180</v>
      </c>
      <c r="D45" s="67">
        <v>801</v>
      </c>
      <c r="E45" s="68">
        <v>6259</v>
      </c>
      <c r="F45" s="68">
        <v>7422</v>
      </c>
      <c r="G45" s="68">
        <f>E45</f>
        <v>6259</v>
      </c>
      <c r="H45" s="67"/>
      <c r="I45" s="72"/>
      <c r="J45" s="2"/>
    </row>
    <row r="46" spans="1:10">
      <c r="A46" s="125" t="s">
        <v>50</v>
      </c>
      <c r="B46" s="126"/>
      <c r="C46" s="66">
        <v>181</v>
      </c>
      <c r="D46" s="67">
        <v>801</v>
      </c>
      <c r="E46" s="68">
        <v>6259</v>
      </c>
      <c r="F46" s="68">
        <v>7422</v>
      </c>
      <c r="G46" s="68">
        <f>E46</f>
        <v>6259</v>
      </c>
      <c r="H46" s="69">
        <f>G46-F46</f>
        <v>-1163</v>
      </c>
      <c r="I46" s="73">
        <f>G46/F46*100</f>
        <v>84.330369172729718</v>
      </c>
      <c r="J46" s="2"/>
    </row>
    <row r="47" spans="1:10">
      <c r="A47" s="125" t="s">
        <v>51</v>
      </c>
      <c r="B47" s="126"/>
      <c r="C47" s="66">
        <v>182</v>
      </c>
      <c r="D47" s="67"/>
      <c r="E47" s="68"/>
      <c r="F47" s="68"/>
      <c r="G47" s="68"/>
      <c r="H47" s="69"/>
      <c r="I47" s="72"/>
      <c r="J47" s="2"/>
    </row>
    <row r="48" spans="1:10">
      <c r="A48" s="141" t="s">
        <v>52</v>
      </c>
      <c r="B48" s="124"/>
      <c r="C48" s="66">
        <v>190</v>
      </c>
      <c r="D48" s="69">
        <v>1849</v>
      </c>
      <c r="E48" s="70">
        <v>2940</v>
      </c>
      <c r="F48" s="70">
        <v>2862</v>
      </c>
      <c r="G48" s="70">
        <f>E48</f>
        <v>2940</v>
      </c>
      <c r="H48" s="69">
        <f t="shared" ref="H48:H57" si="2">G48-F48</f>
        <v>78</v>
      </c>
      <c r="I48" s="73"/>
      <c r="J48" s="2"/>
    </row>
    <row r="49" spans="1:10">
      <c r="A49" s="125" t="s">
        <v>50</v>
      </c>
      <c r="B49" s="126"/>
      <c r="C49" s="66">
        <v>191</v>
      </c>
      <c r="D49" s="67"/>
      <c r="E49" s="68">
        <v>2940</v>
      </c>
      <c r="F49" s="68">
        <v>2862</v>
      </c>
      <c r="G49" s="68">
        <f>E49</f>
        <v>2940</v>
      </c>
      <c r="H49" s="69"/>
      <c r="I49" s="72"/>
      <c r="J49" s="2"/>
    </row>
    <row r="50" spans="1:10">
      <c r="A50" s="125" t="s">
        <v>51</v>
      </c>
      <c r="B50" s="126"/>
      <c r="C50" s="66">
        <v>192</v>
      </c>
      <c r="D50" s="67">
        <v>1849</v>
      </c>
      <c r="E50" s="68"/>
      <c r="F50" s="68"/>
      <c r="G50" s="68"/>
      <c r="H50" s="69">
        <f t="shared" si="2"/>
        <v>0</v>
      </c>
      <c r="I50" s="72"/>
      <c r="J50" s="2"/>
    </row>
    <row r="51" spans="1:10">
      <c r="A51" s="123" t="s">
        <v>53</v>
      </c>
      <c r="B51" s="124"/>
      <c r="C51" s="66">
        <v>200</v>
      </c>
      <c r="D51" s="69">
        <v>1849</v>
      </c>
      <c r="E51" s="70">
        <v>221</v>
      </c>
      <c r="F51" s="70">
        <v>45</v>
      </c>
      <c r="G51" s="70">
        <f>E51</f>
        <v>221</v>
      </c>
      <c r="H51" s="69">
        <f t="shared" si="2"/>
        <v>176</v>
      </c>
      <c r="I51" s="73"/>
      <c r="J51" s="2"/>
    </row>
    <row r="52" spans="1:10">
      <c r="A52" s="125" t="s">
        <v>50</v>
      </c>
      <c r="B52" s="126"/>
      <c r="C52" s="66">
        <v>201</v>
      </c>
      <c r="D52" s="67"/>
      <c r="E52" s="68">
        <v>221</v>
      </c>
      <c r="F52" s="68">
        <v>45</v>
      </c>
      <c r="G52" s="68">
        <f>E52</f>
        <v>221</v>
      </c>
      <c r="H52" s="69"/>
      <c r="I52" s="72"/>
      <c r="J52" s="2"/>
    </row>
    <row r="53" spans="1:10">
      <c r="A53" s="125" t="s">
        <v>51</v>
      </c>
      <c r="B53" s="126"/>
      <c r="C53" s="66">
        <v>202</v>
      </c>
      <c r="D53" s="67">
        <v>1849</v>
      </c>
      <c r="E53" s="68"/>
      <c r="F53" s="68"/>
      <c r="G53" s="68"/>
      <c r="H53" s="69">
        <f t="shared" si="2"/>
        <v>0</v>
      </c>
      <c r="I53" s="72"/>
      <c r="J53" s="2"/>
    </row>
    <row r="54" spans="1:10">
      <c r="A54" s="141" t="s">
        <v>54</v>
      </c>
      <c r="B54" s="124"/>
      <c r="C54" s="66">
        <v>210</v>
      </c>
      <c r="D54" s="69"/>
      <c r="E54" s="70"/>
      <c r="F54" s="70">
        <v>9</v>
      </c>
      <c r="G54" s="70"/>
      <c r="H54" s="69"/>
      <c r="I54" s="73"/>
      <c r="J54" s="2"/>
    </row>
    <row r="55" spans="1:10">
      <c r="A55" s="125" t="s">
        <v>55</v>
      </c>
      <c r="B55" s="126"/>
      <c r="C55" s="66">
        <v>220</v>
      </c>
      <c r="D55" s="67">
        <v>1849</v>
      </c>
      <c r="E55" s="68">
        <v>221</v>
      </c>
      <c r="F55" s="68">
        <v>36</v>
      </c>
      <c r="G55" s="68">
        <f>E55</f>
        <v>221</v>
      </c>
      <c r="H55" s="69">
        <f t="shared" si="2"/>
        <v>185</v>
      </c>
      <c r="I55" s="72"/>
      <c r="J55" s="2"/>
    </row>
    <row r="56" spans="1:10">
      <c r="A56" s="125" t="s">
        <v>50</v>
      </c>
      <c r="B56" s="126"/>
      <c r="C56" s="66">
        <v>221</v>
      </c>
      <c r="D56" s="67"/>
      <c r="E56" s="68">
        <f>E52-E54</f>
        <v>221</v>
      </c>
      <c r="F56" s="68">
        <v>36</v>
      </c>
      <c r="G56" s="68">
        <f>G52-G54</f>
        <v>221</v>
      </c>
      <c r="H56" s="69"/>
      <c r="I56" s="72"/>
      <c r="J56" s="2"/>
    </row>
    <row r="57" spans="1:10">
      <c r="A57" s="125" t="s">
        <v>51</v>
      </c>
      <c r="B57" s="126"/>
      <c r="C57" s="66">
        <v>222</v>
      </c>
      <c r="D57" s="67">
        <v>1849</v>
      </c>
      <c r="E57" s="68"/>
      <c r="F57" s="68"/>
      <c r="G57" s="68"/>
      <c r="H57" s="69">
        <f t="shared" si="2"/>
        <v>0</v>
      </c>
      <c r="I57" s="72"/>
      <c r="J57" s="2"/>
    </row>
    <row r="58" spans="1:10" ht="15" thickBot="1">
      <c r="A58" s="148" t="s">
        <v>56</v>
      </c>
      <c r="B58" s="149"/>
      <c r="C58" s="75">
        <v>230</v>
      </c>
      <c r="D58" s="78"/>
      <c r="E58" s="79">
        <v>55</v>
      </c>
      <c r="F58" s="79">
        <v>9</v>
      </c>
      <c r="G58" s="79">
        <f>E58</f>
        <v>55</v>
      </c>
      <c r="H58" s="78"/>
      <c r="I58" s="80"/>
      <c r="J58" s="2"/>
    </row>
    <row r="59" spans="1:10">
      <c r="A59" s="150" t="s">
        <v>57</v>
      </c>
      <c r="B59" s="151"/>
      <c r="C59" s="151"/>
      <c r="D59" s="151"/>
      <c r="E59" s="151"/>
      <c r="F59" s="151"/>
      <c r="G59" s="151"/>
      <c r="H59" s="151"/>
      <c r="I59" s="152"/>
      <c r="J59" s="2"/>
    </row>
    <row r="60" spans="1:10">
      <c r="A60" s="125" t="s">
        <v>58</v>
      </c>
      <c r="B60" s="126"/>
      <c r="C60" s="66">
        <v>240</v>
      </c>
      <c r="D60" s="67">
        <v>6201</v>
      </c>
      <c r="E60" s="68">
        <v>12758</v>
      </c>
      <c r="F60" s="100">
        <v>40008</v>
      </c>
      <c r="G60" s="68">
        <f>E60</f>
        <v>12758</v>
      </c>
      <c r="H60" s="69">
        <f t="shared" ref="H60:H72" si="3">G60-F60</f>
        <v>-27250</v>
      </c>
      <c r="I60" s="73">
        <f t="shared" ref="I60:I69" si="4">G60/F60*100</f>
        <v>31.888622275544893</v>
      </c>
      <c r="J60" s="2"/>
    </row>
    <row r="61" spans="1:10">
      <c r="A61" s="125" t="s">
        <v>59</v>
      </c>
      <c r="B61" s="126"/>
      <c r="C61" s="66">
        <v>250</v>
      </c>
      <c r="D61" s="67">
        <v>11823</v>
      </c>
      <c r="E61" s="68">
        <v>9102</v>
      </c>
      <c r="F61" s="100">
        <v>17589</v>
      </c>
      <c r="G61" s="68">
        <f>E61</f>
        <v>9102</v>
      </c>
      <c r="H61" s="69">
        <f t="shared" si="3"/>
        <v>-8487</v>
      </c>
      <c r="I61" s="73">
        <f t="shared" si="4"/>
        <v>51.748251748251747</v>
      </c>
      <c r="J61" s="2"/>
    </row>
    <row r="62" spans="1:10">
      <c r="A62" s="125" t="s">
        <v>60</v>
      </c>
      <c r="B62" s="126"/>
      <c r="C62" s="66">
        <v>260</v>
      </c>
      <c r="D62" s="67">
        <v>2459</v>
      </c>
      <c r="E62" s="68">
        <v>1883</v>
      </c>
      <c r="F62" s="100">
        <v>3856</v>
      </c>
      <c r="G62" s="68">
        <f>E62</f>
        <v>1883</v>
      </c>
      <c r="H62" s="69">
        <f t="shared" si="3"/>
        <v>-1973</v>
      </c>
      <c r="I62" s="73">
        <f t="shared" si="4"/>
        <v>48.83298755186722</v>
      </c>
      <c r="J62" s="2"/>
    </row>
    <row r="63" spans="1:10">
      <c r="A63" s="125" t="s">
        <v>61</v>
      </c>
      <c r="B63" s="126"/>
      <c r="C63" s="66">
        <v>270</v>
      </c>
      <c r="D63" s="67">
        <v>53</v>
      </c>
      <c r="E63" s="68">
        <v>43</v>
      </c>
      <c r="F63" s="68">
        <v>85</v>
      </c>
      <c r="G63" s="68">
        <f>E63</f>
        <v>43</v>
      </c>
      <c r="H63" s="69">
        <f t="shared" si="3"/>
        <v>-42</v>
      </c>
      <c r="I63" s="73">
        <f t="shared" si="4"/>
        <v>50.588235294117645</v>
      </c>
      <c r="J63" s="2"/>
    </row>
    <row r="64" spans="1:10">
      <c r="A64" s="125" t="s">
        <v>43</v>
      </c>
      <c r="B64" s="126"/>
      <c r="C64" s="66">
        <v>280</v>
      </c>
      <c r="D64" s="67">
        <v>316</v>
      </c>
      <c r="E64" s="68">
        <v>244</v>
      </c>
      <c r="F64" s="68">
        <v>1450</v>
      </c>
      <c r="G64" s="68">
        <f>E64</f>
        <v>244</v>
      </c>
      <c r="H64" s="69">
        <f t="shared" si="3"/>
        <v>-1206</v>
      </c>
      <c r="I64" s="73">
        <f t="shared" si="4"/>
        <v>16.827586206896552</v>
      </c>
      <c r="J64" s="2"/>
    </row>
    <row r="65" spans="1:10" ht="15" thickBot="1">
      <c r="A65" s="174" t="s">
        <v>124</v>
      </c>
      <c r="B65" s="175"/>
      <c r="C65" s="88">
        <v>290</v>
      </c>
      <c r="D65" s="89">
        <f>D60+D61+D62+D63+D64</f>
        <v>20852</v>
      </c>
      <c r="E65" s="90">
        <f>E60+E61+E62+E63+E64</f>
        <v>24030</v>
      </c>
      <c r="F65" s="90">
        <f>F60+F61+F62+F63+F64</f>
        <v>62988</v>
      </c>
      <c r="G65" s="90">
        <f>G60+G61+G62+G63+G64</f>
        <v>24030</v>
      </c>
      <c r="H65" s="64">
        <f>H60+H61+H62+H63+H64</f>
        <v>-38958</v>
      </c>
      <c r="I65" s="74">
        <f t="shared" si="4"/>
        <v>38.150123833111074</v>
      </c>
      <c r="J65" s="2"/>
    </row>
    <row r="66" spans="1:10">
      <c r="A66" s="144" t="s">
        <v>63</v>
      </c>
      <c r="B66" s="145"/>
      <c r="C66" s="145"/>
      <c r="D66" s="145"/>
      <c r="E66" s="145"/>
      <c r="F66" s="145"/>
      <c r="G66" s="145"/>
      <c r="H66" s="145"/>
      <c r="I66" s="146"/>
      <c r="J66" s="2"/>
    </row>
    <row r="67" spans="1:10">
      <c r="A67" s="147" t="s">
        <v>64</v>
      </c>
      <c r="B67" s="176"/>
      <c r="C67" s="63">
        <v>300</v>
      </c>
      <c r="D67" s="64"/>
      <c r="E67" s="65"/>
      <c r="F67" s="65">
        <v>378</v>
      </c>
      <c r="G67" s="65">
        <f>E67</f>
        <v>0</v>
      </c>
      <c r="H67" s="101">
        <f t="shared" si="3"/>
        <v>-378</v>
      </c>
      <c r="I67" s="102">
        <f t="shared" si="4"/>
        <v>0</v>
      </c>
      <c r="J67" s="2"/>
    </row>
    <row r="68" spans="1:10">
      <c r="A68" s="125" t="s">
        <v>65</v>
      </c>
      <c r="B68" s="126"/>
      <c r="C68" s="66">
        <v>301</v>
      </c>
      <c r="D68" s="69"/>
      <c r="E68" s="70"/>
      <c r="F68" s="70">
        <v>9</v>
      </c>
      <c r="G68" s="70"/>
      <c r="H68" s="103">
        <f t="shared" si="3"/>
        <v>-9</v>
      </c>
      <c r="I68" s="104">
        <f t="shared" si="4"/>
        <v>0</v>
      </c>
      <c r="J68" s="2"/>
    </row>
    <row r="69" spans="1:10" ht="24.6" customHeight="1">
      <c r="A69" s="123" t="s">
        <v>66</v>
      </c>
      <c r="B69" s="124"/>
      <c r="C69" s="66">
        <v>302</v>
      </c>
      <c r="D69" s="69"/>
      <c r="E69" s="70"/>
      <c r="F69" s="70">
        <v>360</v>
      </c>
      <c r="G69" s="70">
        <f>E69</f>
        <v>0</v>
      </c>
      <c r="H69" s="103">
        <f t="shared" si="3"/>
        <v>-360</v>
      </c>
      <c r="I69" s="104">
        <f t="shared" si="4"/>
        <v>0</v>
      </c>
      <c r="J69" s="2"/>
    </row>
    <row r="70" spans="1:10" ht="25.2" customHeight="1">
      <c r="A70" s="123" t="s">
        <v>67</v>
      </c>
      <c r="B70" s="124"/>
      <c r="C70" s="66">
        <v>303</v>
      </c>
      <c r="D70" s="69"/>
      <c r="E70" s="70"/>
      <c r="F70" s="70"/>
      <c r="G70" s="70"/>
      <c r="H70" s="103"/>
      <c r="I70" s="104"/>
      <c r="J70" s="2"/>
    </row>
    <row r="71" spans="1:10">
      <c r="A71" s="141" t="s">
        <v>68</v>
      </c>
      <c r="B71" s="124"/>
      <c r="C71" s="66">
        <v>304</v>
      </c>
      <c r="D71" s="69"/>
      <c r="E71" s="70">
        <f>E72+E73</f>
        <v>55</v>
      </c>
      <c r="F71" s="70"/>
      <c r="G71" s="70">
        <f>E71</f>
        <v>55</v>
      </c>
      <c r="H71" s="103">
        <f t="shared" si="3"/>
        <v>55</v>
      </c>
      <c r="I71" s="104"/>
      <c r="J71" s="2"/>
    </row>
    <row r="72" spans="1:10">
      <c r="A72" s="125" t="s">
        <v>69</v>
      </c>
      <c r="B72" s="126"/>
      <c r="C72" s="71" t="s">
        <v>120</v>
      </c>
      <c r="D72" s="69"/>
      <c r="E72" s="70">
        <f>E58</f>
        <v>55</v>
      </c>
      <c r="F72" s="70"/>
      <c r="G72" s="70">
        <f>E72</f>
        <v>55</v>
      </c>
      <c r="H72" s="103">
        <f t="shared" si="3"/>
        <v>55</v>
      </c>
      <c r="I72" s="104"/>
      <c r="J72" s="2"/>
    </row>
    <row r="73" spans="1:10">
      <c r="A73" s="125" t="s">
        <v>71</v>
      </c>
      <c r="B73" s="126"/>
      <c r="C73" s="71" t="s">
        <v>121</v>
      </c>
      <c r="D73" s="69"/>
      <c r="E73" s="70"/>
      <c r="F73" s="70"/>
      <c r="G73" s="70"/>
      <c r="H73" s="69"/>
      <c r="I73" s="73"/>
      <c r="J73" s="2"/>
    </row>
    <row r="74" spans="1:10">
      <c r="A74" s="121" t="s">
        <v>73</v>
      </c>
      <c r="B74" s="122"/>
      <c r="C74" s="63">
        <v>310</v>
      </c>
      <c r="D74" s="69"/>
      <c r="E74" s="70"/>
      <c r="F74" s="70"/>
      <c r="G74" s="70"/>
      <c r="H74" s="69"/>
      <c r="I74" s="73"/>
      <c r="J74" s="2"/>
    </row>
    <row r="75" spans="1:10">
      <c r="A75" s="141" t="s">
        <v>74</v>
      </c>
      <c r="B75" s="124"/>
      <c r="C75" s="66">
        <v>311</v>
      </c>
      <c r="D75" s="69"/>
      <c r="E75" s="70"/>
      <c r="F75" s="70"/>
      <c r="G75" s="70"/>
      <c r="H75" s="69"/>
      <c r="I75" s="73"/>
      <c r="J75" s="2"/>
    </row>
    <row r="76" spans="1:10">
      <c r="A76" s="125" t="s">
        <v>75</v>
      </c>
      <c r="B76" s="126"/>
      <c r="C76" s="66">
        <v>312</v>
      </c>
      <c r="D76" s="69"/>
      <c r="E76" s="70"/>
      <c r="F76" s="70"/>
      <c r="G76" s="70"/>
      <c r="H76" s="69"/>
      <c r="I76" s="73"/>
      <c r="J76" s="2"/>
    </row>
    <row r="77" spans="1:10">
      <c r="A77" s="125" t="s">
        <v>76</v>
      </c>
      <c r="B77" s="126"/>
      <c r="C77" s="66">
        <v>313</v>
      </c>
      <c r="D77" s="69"/>
      <c r="E77" s="70"/>
      <c r="F77" s="70"/>
      <c r="G77" s="70"/>
      <c r="H77" s="69"/>
      <c r="I77" s="73"/>
      <c r="J77" s="2"/>
    </row>
    <row r="78" spans="1:10">
      <c r="A78" s="121" t="s">
        <v>77</v>
      </c>
      <c r="B78" s="122"/>
      <c r="C78" s="63">
        <v>320</v>
      </c>
      <c r="D78" s="64">
        <v>2475</v>
      </c>
      <c r="E78" s="65">
        <v>2927</v>
      </c>
      <c r="F78" s="65">
        <v>3468</v>
      </c>
      <c r="G78" s="65">
        <f>E78</f>
        <v>2927</v>
      </c>
      <c r="H78" s="64">
        <f>G78-F78</f>
        <v>-541</v>
      </c>
      <c r="I78" s="74">
        <f>G78/F78*100</f>
        <v>84.400230680507491</v>
      </c>
      <c r="J78" s="2"/>
    </row>
    <row r="79" spans="1:10" ht="41.4" customHeight="1">
      <c r="A79" s="141" t="s">
        <v>119</v>
      </c>
      <c r="B79" s="124"/>
      <c r="C79" s="66">
        <v>321</v>
      </c>
      <c r="D79" s="69">
        <v>2475</v>
      </c>
      <c r="E79" s="70">
        <v>2927</v>
      </c>
      <c r="F79" s="70">
        <v>3468</v>
      </c>
      <c r="G79" s="70">
        <f>E79</f>
        <v>2927</v>
      </c>
      <c r="H79" s="69">
        <f>G79-F79</f>
        <v>-541</v>
      </c>
      <c r="I79" s="73">
        <f>G79/F79*100</f>
        <v>84.400230680507491</v>
      </c>
      <c r="J79" s="2"/>
    </row>
    <row r="80" spans="1:10">
      <c r="A80" s="125" t="s">
        <v>71</v>
      </c>
      <c r="B80" s="126"/>
      <c r="C80" s="66">
        <v>322</v>
      </c>
      <c r="D80" s="69"/>
      <c r="E80" s="70"/>
      <c r="F80" s="70"/>
      <c r="G80" s="70"/>
      <c r="H80" s="69"/>
      <c r="I80" s="73"/>
      <c r="J80" s="2"/>
    </row>
    <row r="81" spans="1:10">
      <c r="A81" s="172" t="s">
        <v>122</v>
      </c>
      <c r="B81" s="173"/>
      <c r="C81" s="63">
        <v>330</v>
      </c>
      <c r="D81" s="64">
        <v>2516</v>
      </c>
      <c r="E81" s="65">
        <v>3274</v>
      </c>
      <c r="F81" s="65">
        <v>3750</v>
      </c>
      <c r="G81" s="65">
        <f>E81</f>
        <v>3274</v>
      </c>
      <c r="H81" s="64">
        <f>G81-F81</f>
        <v>-476</v>
      </c>
      <c r="I81" s="74">
        <f>G81/F81*100</f>
        <v>87.306666666666672</v>
      </c>
      <c r="J81" s="2"/>
    </row>
    <row r="82" spans="1:10">
      <c r="A82" s="125" t="s">
        <v>80</v>
      </c>
      <c r="B82" s="126"/>
      <c r="C82" s="66">
        <v>331</v>
      </c>
      <c r="D82" s="69">
        <v>2516</v>
      </c>
      <c r="E82" s="70">
        <v>3274</v>
      </c>
      <c r="F82" s="70">
        <v>3750</v>
      </c>
      <c r="G82" s="70">
        <f>E82</f>
        <v>3274</v>
      </c>
      <c r="H82" s="69">
        <f>G82-F82</f>
        <v>-476</v>
      </c>
      <c r="I82" s="73">
        <f>G82/F82*100</f>
        <v>87.306666666666672</v>
      </c>
      <c r="J82" s="2"/>
    </row>
    <row r="83" spans="1:10" ht="15" thickBot="1">
      <c r="A83" s="142" t="s">
        <v>81</v>
      </c>
      <c r="B83" s="143"/>
      <c r="C83" s="75">
        <v>332</v>
      </c>
      <c r="D83" s="78"/>
      <c r="E83" s="79"/>
      <c r="F83" s="79"/>
      <c r="G83" s="79"/>
      <c r="H83" s="78"/>
      <c r="I83" s="80"/>
      <c r="J83" s="2"/>
    </row>
    <row r="84" spans="1:10">
      <c r="A84" s="150" t="s">
        <v>82</v>
      </c>
      <c r="B84" s="151"/>
      <c r="C84" s="151"/>
      <c r="D84" s="151"/>
      <c r="E84" s="151"/>
      <c r="F84" s="151"/>
      <c r="G84" s="151"/>
      <c r="H84" s="151"/>
      <c r="I84" s="152"/>
      <c r="J84" s="2"/>
    </row>
    <row r="85" spans="1:10">
      <c r="A85" s="125" t="s">
        <v>83</v>
      </c>
      <c r="B85" s="126"/>
      <c r="C85" s="32">
        <v>340</v>
      </c>
      <c r="D85" s="67"/>
      <c r="E85" s="68"/>
      <c r="F85" s="68"/>
      <c r="G85" s="68"/>
      <c r="H85" s="67"/>
      <c r="I85" s="72"/>
      <c r="J85" s="2"/>
    </row>
    <row r="86" spans="1:10">
      <c r="A86" s="125" t="s">
        <v>84</v>
      </c>
      <c r="B86" s="126"/>
      <c r="C86" s="32">
        <v>341</v>
      </c>
      <c r="D86" s="67"/>
      <c r="E86" s="68"/>
      <c r="F86" s="68"/>
      <c r="G86" s="68"/>
      <c r="H86" s="67"/>
      <c r="I86" s="72"/>
      <c r="J86" s="2"/>
    </row>
    <row r="87" spans="1:10">
      <c r="A87" s="141" t="s">
        <v>85</v>
      </c>
      <c r="B87" s="124"/>
      <c r="C87" s="32">
        <v>350</v>
      </c>
      <c r="D87" s="69"/>
      <c r="E87" s="70">
        <v>3866</v>
      </c>
      <c r="F87" s="70">
        <v>7100</v>
      </c>
      <c r="G87" s="70">
        <f>E87</f>
        <v>3866</v>
      </c>
      <c r="H87" s="69">
        <f>G87-F87</f>
        <v>-3234</v>
      </c>
      <c r="I87" s="73">
        <f>G87/F87*100</f>
        <v>54.450704225352112</v>
      </c>
      <c r="J87" s="2"/>
    </row>
    <row r="88" spans="1:10">
      <c r="A88" s="125" t="s">
        <v>84</v>
      </c>
      <c r="B88" s="126"/>
      <c r="C88" s="32">
        <v>351</v>
      </c>
      <c r="D88" s="67"/>
      <c r="E88" s="68">
        <v>3866</v>
      </c>
      <c r="F88" s="68">
        <v>7100</v>
      </c>
      <c r="G88" s="68">
        <f>E88</f>
        <v>3866</v>
      </c>
      <c r="H88" s="69">
        <f>G88-F88</f>
        <v>-3234</v>
      </c>
      <c r="I88" s="73">
        <f t="shared" ref="I88:I96" si="5">G88/F88*100</f>
        <v>54.450704225352112</v>
      </c>
      <c r="J88" s="2"/>
    </row>
    <row r="89" spans="1:10">
      <c r="A89" s="141" t="s">
        <v>86</v>
      </c>
      <c r="B89" s="124"/>
      <c r="C89" s="32">
        <v>360</v>
      </c>
      <c r="D89" s="69"/>
      <c r="E89" s="70"/>
      <c r="F89" s="70"/>
      <c r="G89" s="70"/>
      <c r="H89" s="69"/>
      <c r="I89" s="73"/>
      <c r="J89" s="2"/>
    </row>
    <row r="90" spans="1:10">
      <c r="A90" s="125" t="s">
        <v>84</v>
      </c>
      <c r="B90" s="126"/>
      <c r="C90" s="32">
        <v>361</v>
      </c>
      <c r="D90" s="67"/>
      <c r="E90" s="68"/>
      <c r="F90" s="68"/>
      <c r="G90" s="68"/>
      <c r="H90" s="69"/>
      <c r="I90" s="73"/>
      <c r="J90" s="2"/>
    </row>
    <row r="91" spans="1:10">
      <c r="A91" s="141" t="s">
        <v>118</v>
      </c>
      <c r="B91" s="124"/>
      <c r="C91" s="32">
        <v>370</v>
      </c>
      <c r="D91" s="69"/>
      <c r="E91" s="70"/>
      <c r="F91" s="70"/>
      <c r="G91" s="70"/>
      <c r="H91" s="69"/>
      <c r="I91" s="73"/>
      <c r="J91" s="2"/>
    </row>
    <row r="92" spans="1:10">
      <c r="A92" s="125" t="s">
        <v>84</v>
      </c>
      <c r="B92" s="126"/>
      <c r="C92" s="32">
        <v>371</v>
      </c>
      <c r="D92" s="67"/>
      <c r="E92" s="68"/>
      <c r="F92" s="68"/>
      <c r="G92" s="68"/>
      <c r="H92" s="69"/>
      <c r="I92" s="73"/>
      <c r="J92" s="2"/>
    </row>
    <row r="93" spans="1:10">
      <c r="A93" s="141" t="s">
        <v>88</v>
      </c>
      <c r="B93" s="124"/>
      <c r="C93" s="32">
        <v>380</v>
      </c>
      <c r="D93" s="69"/>
      <c r="E93" s="70"/>
      <c r="F93" s="70"/>
      <c r="G93" s="70"/>
      <c r="H93" s="69"/>
      <c r="I93" s="73"/>
      <c r="J93" s="2"/>
    </row>
    <row r="94" spans="1:10">
      <c r="A94" s="125" t="s">
        <v>84</v>
      </c>
      <c r="B94" s="126"/>
      <c r="C94" s="32">
        <v>381</v>
      </c>
      <c r="D94" s="67"/>
      <c r="E94" s="68"/>
      <c r="F94" s="68"/>
      <c r="G94" s="68"/>
      <c r="H94" s="69"/>
      <c r="I94" s="73"/>
      <c r="J94" s="2"/>
    </row>
    <row r="95" spans="1:10">
      <c r="A95" s="147" t="s">
        <v>89</v>
      </c>
      <c r="B95" s="176"/>
      <c r="C95" s="33">
        <v>390</v>
      </c>
      <c r="D95" s="64"/>
      <c r="E95" s="65">
        <v>3866</v>
      </c>
      <c r="F95" s="65">
        <v>7100</v>
      </c>
      <c r="G95" s="65">
        <f>E95</f>
        <v>3866</v>
      </c>
      <c r="H95" s="64">
        <v>-1000</v>
      </c>
      <c r="I95" s="74">
        <f t="shared" si="5"/>
        <v>54.450704225352112</v>
      </c>
      <c r="J95" s="2"/>
    </row>
    <row r="96" spans="1:10" ht="15" thickBot="1">
      <c r="A96" s="177" t="s">
        <v>123</v>
      </c>
      <c r="B96" s="178"/>
      <c r="C96" s="81">
        <v>391</v>
      </c>
      <c r="D96" s="82"/>
      <c r="E96" s="83">
        <v>3866</v>
      </c>
      <c r="F96" s="83">
        <v>7100</v>
      </c>
      <c r="G96" s="83">
        <f>E96</f>
        <v>3866</v>
      </c>
      <c r="H96" s="64">
        <f>G96-F96</f>
        <v>-3234</v>
      </c>
      <c r="I96" s="74">
        <f t="shared" si="5"/>
        <v>54.450704225352112</v>
      </c>
      <c r="J96" s="2"/>
    </row>
    <row r="97" spans="1:10">
      <c r="A97" s="163" t="s">
        <v>91</v>
      </c>
      <c r="B97" s="164"/>
      <c r="C97" s="164"/>
      <c r="D97" s="164"/>
      <c r="E97" s="164"/>
      <c r="F97" s="164"/>
      <c r="G97" s="164"/>
      <c r="H97" s="164"/>
      <c r="I97" s="165"/>
      <c r="J97" s="2"/>
    </row>
    <row r="98" spans="1:10">
      <c r="A98" s="155" t="s">
        <v>92</v>
      </c>
      <c r="B98" s="156"/>
      <c r="C98" s="48">
        <v>400</v>
      </c>
      <c r="D98" s="84">
        <v>99</v>
      </c>
      <c r="E98" s="84">
        <v>92</v>
      </c>
      <c r="F98" s="105">
        <v>105</v>
      </c>
      <c r="G98" s="84">
        <f>E98</f>
        <v>92</v>
      </c>
      <c r="H98" s="69">
        <f>G98-F98</f>
        <v>-13</v>
      </c>
      <c r="I98" s="73">
        <f>G98/F98*100</f>
        <v>87.61904761904762</v>
      </c>
      <c r="J98" s="2"/>
    </row>
    <row r="99" spans="1:10">
      <c r="A99" s="155" t="s">
        <v>93</v>
      </c>
      <c r="B99" s="156"/>
      <c r="C99" s="48">
        <v>410</v>
      </c>
      <c r="D99" s="84">
        <v>87109</v>
      </c>
      <c r="E99" s="84">
        <v>90508</v>
      </c>
      <c r="F99" s="84">
        <v>90000</v>
      </c>
      <c r="G99" s="84">
        <f>E99</f>
        <v>90508</v>
      </c>
      <c r="H99" s="69">
        <f>G99-F99</f>
        <v>508</v>
      </c>
      <c r="I99" s="73">
        <f>G99/F99*100</f>
        <v>100.56444444444443</v>
      </c>
      <c r="J99" s="2"/>
    </row>
    <row r="100" spans="1:10">
      <c r="A100" s="155" t="s">
        <v>94</v>
      </c>
      <c r="B100" s="156"/>
      <c r="C100" s="48">
        <v>420</v>
      </c>
      <c r="D100" s="84"/>
      <c r="E100" s="84"/>
      <c r="F100" s="84"/>
      <c r="G100" s="84"/>
      <c r="H100" s="84"/>
      <c r="I100" s="85"/>
      <c r="J100" s="2"/>
    </row>
    <row r="101" spans="1:10" ht="15" thickBot="1">
      <c r="A101" s="157" t="s">
        <v>95</v>
      </c>
      <c r="B101" s="158"/>
      <c r="C101" s="50">
        <v>430</v>
      </c>
      <c r="D101" s="86"/>
      <c r="E101" s="86"/>
      <c r="F101" s="86"/>
      <c r="G101" s="86"/>
      <c r="H101" s="86"/>
      <c r="I101" s="87"/>
      <c r="J101" s="2"/>
    </row>
    <row r="102" spans="1:10">
      <c r="A102" s="2"/>
      <c r="B102" s="2"/>
      <c r="C102" s="53"/>
      <c r="D102" s="2"/>
      <c r="E102" s="2"/>
      <c r="F102" s="2"/>
      <c r="G102" s="2"/>
      <c r="H102" s="2"/>
      <c r="I102" s="2"/>
      <c r="J102" s="2"/>
    </row>
    <row r="103" spans="1:10" ht="17.399999999999999">
      <c r="A103" s="159" t="s">
        <v>107</v>
      </c>
      <c r="B103" s="159"/>
      <c r="C103" s="54"/>
      <c r="D103" s="160"/>
      <c r="E103" s="160"/>
      <c r="F103" s="179" t="s">
        <v>129</v>
      </c>
      <c r="G103" s="179"/>
      <c r="H103" s="179"/>
      <c r="I103" s="179"/>
      <c r="J103" s="106"/>
    </row>
    <row r="104" spans="1:10">
      <c r="A104" s="2"/>
      <c r="B104" s="2"/>
      <c r="C104" s="53"/>
      <c r="D104" s="153" t="s">
        <v>97</v>
      </c>
      <c r="E104" s="154"/>
      <c r="F104" s="2"/>
      <c r="G104" s="2"/>
      <c r="H104" s="56"/>
      <c r="I104" s="2"/>
      <c r="J104" s="2"/>
    </row>
    <row r="105" spans="1:10">
      <c r="A105" s="2" t="s">
        <v>105</v>
      </c>
      <c r="B105" s="2" t="s">
        <v>109</v>
      </c>
      <c r="C105" s="53"/>
      <c r="D105" s="2"/>
      <c r="E105" s="2"/>
      <c r="F105" s="2"/>
      <c r="G105" s="2"/>
      <c r="H105" s="2"/>
      <c r="I105" s="2"/>
      <c r="J105" s="2"/>
    </row>
  </sheetData>
  <mergeCells count="109">
    <mergeCell ref="D104:E104"/>
    <mergeCell ref="F103:I103"/>
    <mergeCell ref="A99:B99"/>
    <mergeCell ref="A100:B100"/>
    <mergeCell ref="A101:B101"/>
    <mergeCell ref="A103:B103"/>
    <mergeCell ref="D103:E103"/>
    <mergeCell ref="A93:B93"/>
    <mergeCell ref="A94:B94"/>
    <mergeCell ref="A95:B95"/>
    <mergeCell ref="A96:B96"/>
    <mergeCell ref="A97:I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I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I66"/>
    <mergeCell ref="A67:B67"/>
    <mergeCell ref="A68:B68"/>
    <mergeCell ref="A57:B57"/>
    <mergeCell ref="A58:B58"/>
    <mergeCell ref="A59:I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I16"/>
    <mergeCell ref="A17:B17"/>
    <mergeCell ref="A18:B18"/>
    <mergeCell ref="A19:B19"/>
    <mergeCell ref="A20:B20"/>
    <mergeCell ref="A11:I11"/>
    <mergeCell ref="A12:J12"/>
    <mergeCell ref="A13:B14"/>
    <mergeCell ref="C13:C14"/>
    <mergeCell ref="D13:E13"/>
    <mergeCell ref="F13:I13"/>
    <mergeCell ref="A7:D7"/>
    <mergeCell ref="A8:D8"/>
    <mergeCell ref="E8:H8"/>
    <mergeCell ref="A9:D9"/>
    <mergeCell ref="E9:H9"/>
    <mergeCell ref="A10:I10"/>
    <mergeCell ref="A2:D2"/>
    <mergeCell ref="E2:H2"/>
    <mergeCell ref="A3:D3"/>
    <mergeCell ref="A4:F4"/>
    <mergeCell ref="A5:D5"/>
    <mergeCell ref="A6:D6"/>
  </mergeCells>
  <pageMargins left="0.7" right="0.7" top="0.75" bottom="0.75" header="0.3" footer="0.3"/>
  <pageSetup paperSize="9" scale="86" orientation="portrait" horizontalDpi="180" verticalDpi="180" r:id="rId1"/>
  <rowBreaks count="1" manualBreakCount="1">
    <brk id="50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Лист1</vt:lpstr>
      <vt:lpstr>1 кв. 2023</vt:lpstr>
      <vt:lpstr>1 півріччя 2023</vt:lpstr>
      <vt:lpstr>9 місяців 2023</vt:lpstr>
      <vt:lpstr>'1 кв. 2023'!Область_печати</vt:lpstr>
      <vt:lpstr>'1 півріччя 2023'!Область_печати</vt:lpstr>
      <vt:lpstr>'9 місяців 2023'!Область_печати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2023-11-13T09:08:02Z</dcterms:modified>
</cp:coreProperties>
</file>