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16" activeTab="0"/>
  </bookViews>
  <sheets>
    <sheet name="Table 1" sheetId="1" r:id="rId1"/>
    <sheet name="Лист1" sheetId="2" r:id="rId2"/>
    <sheet name="Лист2" sheetId="3" r:id="rId3"/>
  </sheets>
  <definedNames>
    <definedName name="_xlnm.Print_Area" localSheetId="0">'Table 1'!$A$1:$N$110</definedName>
  </definedNames>
  <calcPr fullCalcOnLoad="1"/>
</workbook>
</file>

<file path=xl/sharedStrings.xml><?xml version="1.0" encoding="utf-8"?>
<sst xmlns="http://schemas.openxmlformats.org/spreadsheetml/2006/main" count="179" uniqueCount="163">
  <si>
    <r>
      <rPr>
        <sz val="12"/>
        <rFont val="Times New Roman"/>
        <family val="1"/>
      </rPr>
      <t>коди</t>
    </r>
  </si>
  <si>
    <r>
      <rPr>
        <sz val="12"/>
        <rFont val="Times New Roman"/>
        <family val="1"/>
      </rPr>
      <t>Рік</t>
    </r>
  </si>
  <si>
    <r>
      <rPr>
        <sz val="12"/>
        <rFont val="Times New Roman"/>
        <family val="1"/>
      </rPr>
      <t>Орган управління</t>
    </r>
  </si>
  <si>
    <r>
      <rPr>
        <sz val="12"/>
        <rFont val="Times New Roman"/>
        <family val="1"/>
      </rPr>
      <t>Галузь</t>
    </r>
  </si>
  <si>
    <r>
      <rPr>
        <sz val="12"/>
        <rFont val="Times New Roman"/>
        <family val="1"/>
      </rPr>
      <t>за ЗКГНГ</t>
    </r>
  </si>
  <si>
    <r>
      <rPr>
        <sz val="12"/>
        <rFont val="Times New Roman"/>
        <family val="1"/>
      </rPr>
      <t>Вид економічної діяльності</t>
    </r>
  </si>
  <si>
    <r>
      <rPr>
        <sz val="12"/>
        <rFont val="Times New Roman"/>
        <family val="1"/>
      </rPr>
      <t>за КВЕД</t>
    </r>
  </si>
  <si>
    <r>
      <rPr>
        <sz val="12"/>
        <rFont val="Times New Roman"/>
        <family val="1"/>
      </rPr>
      <t>Телефон</t>
    </r>
  </si>
  <si>
    <r>
      <rPr>
        <b/>
        <sz val="12"/>
        <rFont val="Times New Roman"/>
        <family val="1"/>
      </rPr>
      <t>Основні фінансові показники</t>
    </r>
  </si>
  <si>
    <r>
      <rPr>
        <sz val="12"/>
        <rFont val="Times New Roman"/>
        <family val="1"/>
      </rPr>
      <t>Одиниці виміру: тис. гривень</t>
    </r>
  </si>
  <si>
    <r>
      <rPr>
        <b/>
        <sz val="10"/>
        <rFont val="Times New Roman"/>
        <family val="1"/>
      </rPr>
      <t>Код рядка</t>
    </r>
  </si>
  <si>
    <r>
      <rPr>
        <b/>
        <sz val="10"/>
        <rFont val="Times New Roman"/>
        <family val="1"/>
      </rPr>
      <t>Факт минулого</t>
    </r>
  </si>
  <si>
    <r>
      <rPr>
        <b/>
        <sz val="10"/>
        <rFont val="Times New Roman"/>
        <family val="1"/>
      </rPr>
      <t xml:space="preserve">Фінансовий план
</t>
    </r>
    <r>
      <rPr>
        <b/>
        <sz val="10"/>
        <rFont val="Times New Roman"/>
        <family val="1"/>
      </rPr>
      <t>поточного</t>
    </r>
  </si>
  <si>
    <r>
      <rPr>
        <b/>
        <sz val="10"/>
        <rFont val="Times New Roman"/>
        <family val="1"/>
      </rPr>
      <t>Плановий рік (усього)</t>
    </r>
  </si>
  <si>
    <r>
      <rPr>
        <b/>
        <sz val="10"/>
        <rFont val="Times New Roman"/>
        <family val="1"/>
      </rPr>
      <t>У тому числі за кварталами</t>
    </r>
  </si>
  <si>
    <r>
      <rPr>
        <b/>
        <sz val="10"/>
        <rFont val="Times New Roman"/>
        <family val="1"/>
      </rPr>
      <t>I</t>
    </r>
  </si>
  <si>
    <r>
      <rPr>
        <b/>
        <sz val="10"/>
        <rFont val="Times New Roman"/>
        <family val="1"/>
      </rPr>
      <t>II</t>
    </r>
  </si>
  <si>
    <r>
      <rPr>
        <b/>
        <sz val="10"/>
        <rFont val="Times New Roman"/>
        <family val="1"/>
      </rPr>
      <t>III</t>
    </r>
  </si>
  <si>
    <r>
      <rPr>
        <b/>
        <sz val="10"/>
        <rFont val="Times New Roman"/>
        <family val="1"/>
      </rPr>
      <t>IV</t>
    </r>
  </si>
  <si>
    <r>
      <rPr>
        <b/>
        <sz val="12"/>
        <rFont val="Times New Roman"/>
        <family val="1"/>
      </rPr>
      <t>І. Формування прибутку підприємства</t>
    </r>
  </si>
  <si>
    <r>
      <rPr>
        <b/>
        <sz val="12"/>
        <rFont val="Times New Roman"/>
        <family val="1"/>
      </rPr>
      <t>Доходи</t>
    </r>
  </si>
  <si>
    <r>
      <rPr>
        <sz val="12"/>
        <rFont val="Times New Roman"/>
        <family val="1"/>
      </rPr>
      <t xml:space="preserve">Дохід (виручка) від реалізації
</t>
    </r>
    <r>
      <rPr>
        <sz val="12"/>
        <rFont val="Times New Roman"/>
        <family val="1"/>
      </rPr>
      <t>продукції (товарів, робіт, послуг)</t>
    </r>
  </si>
  <si>
    <r>
      <rPr>
        <sz val="12"/>
        <rFont val="Times New Roman"/>
        <family val="1"/>
      </rPr>
      <t>в т.ч. за рахунок бюджетних коштів</t>
    </r>
  </si>
  <si>
    <r>
      <rPr>
        <sz val="12"/>
        <rFont val="Times New Roman"/>
        <family val="1"/>
      </rPr>
      <t>Податок на додану вартість</t>
    </r>
  </si>
  <si>
    <r>
      <rPr>
        <sz val="12"/>
        <rFont val="Times New Roman"/>
        <family val="1"/>
      </rPr>
      <t>Інші вирахування з доходу</t>
    </r>
  </si>
  <si>
    <r>
      <rPr>
        <sz val="12"/>
        <rFont val="Times New Roman"/>
        <family val="1"/>
      </rPr>
      <t>Інші операційні доходи</t>
    </r>
  </si>
  <si>
    <r>
      <rPr>
        <sz val="12"/>
        <rFont val="Times New Roman"/>
        <family val="1"/>
      </rPr>
      <t>у тому числі:</t>
    </r>
  </si>
  <si>
    <r>
      <rPr>
        <sz val="12"/>
        <rFont val="Times New Roman"/>
        <family val="1"/>
      </rPr>
      <t>одержані гранти та субсидії</t>
    </r>
  </si>
  <si>
    <r>
      <rPr>
        <sz val="12"/>
        <rFont val="Times New Roman"/>
        <family val="1"/>
      </rPr>
      <t xml:space="preserve">дохід від реалізації необоротних
</t>
    </r>
    <r>
      <rPr>
        <sz val="12"/>
        <rFont val="Times New Roman"/>
        <family val="1"/>
      </rPr>
      <t>активів, утримуваних для продажу</t>
    </r>
  </si>
  <si>
    <r>
      <rPr>
        <sz val="12"/>
        <rFont val="Times New Roman"/>
        <family val="1"/>
      </rPr>
      <t>Дохід від участі в капіталі</t>
    </r>
  </si>
  <si>
    <r>
      <rPr>
        <sz val="12"/>
        <rFont val="Times New Roman"/>
        <family val="1"/>
      </rPr>
      <t>Інші фінансові доходи</t>
    </r>
  </si>
  <si>
    <r>
      <rPr>
        <sz val="12"/>
        <rFont val="Times New Roman"/>
        <family val="1"/>
      </rPr>
      <t>Інші доходи</t>
    </r>
  </si>
  <si>
    <r>
      <rPr>
        <b/>
        <sz val="12"/>
        <rFont val="Times New Roman"/>
        <family val="1"/>
      </rPr>
      <t>Витрати</t>
    </r>
  </si>
  <si>
    <r>
      <rPr>
        <sz val="12"/>
        <rFont val="Times New Roman"/>
        <family val="1"/>
      </rPr>
      <t xml:space="preserve">Собівартість реалізованої продукції
</t>
    </r>
    <r>
      <rPr>
        <sz val="12"/>
        <rFont val="Times New Roman"/>
        <family val="1"/>
      </rPr>
      <t>(товарів, робіт і послуг)</t>
    </r>
  </si>
  <si>
    <r>
      <rPr>
        <sz val="12"/>
        <rFont val="Times New Roman"/>
        <family val="1"/>
      </rPr>
      <t>Адміністративні витрати</t>
    </r>
  </si>
  <si>
    <r>
      <rPr>
        <sz val="12"/>
        <rFont val="Times New Roman"/>
        <family val="1"/>
      </rPr>
      <t>Витрати на збут</t>
    </r>
  </si>
  <si>
    <r>
      <rPr>
        <sz val="12"/>
        <rFont val="Times New Roman"/>
        <family val="1"/>
      </rPr>
      <t>Інші операційні витрати</t>
    </r>
  </si>
  <si>
    <r>
      <rPr>
        <sz val="12"/>
        <rFont val="Times New Roman"/>
        <family val="1"/>
      </rPr>
      <t>Фінансові витрати</t>
    </r>
  </si>
  <si>
    <r>
      <rPr>
        <sz val="12"/>
        <rFont val="Times New Roman"/>
        <family val="1"/>
      </rPr>
      <t>Витрати від участі в капіталі</t>
    </r>
  </si>
  <si>
    <r>
      <rPr>
        <sz val="12"/>
        <rFont val="Times New Roman"/>
        <family val="1"/>
      </rPr>
      <t>Інші витрати</t>
    </r>
  </si>
  <si>
    <r>
      <rPr>
        <b/>
        <sz val="12"/>
        <rFont val="Times New Roman"/>
        <family val="1"/>
      </rPr>
      <t>Фінансові результати діяльності:</t>
    </r>
  </si>
  <si>
    <r>
      <rPr>
        <sz val="12"/>
        <rFont val="Times New Roman"/>
        <family val="1"/>
      </rPr>
      <t>Валовий прибуток (збиток):</t>
    </r>
  </si>
  <si>
    <r>
      <rPr>
        <sz val="12"/>
        <rFont val="Times New Roman"/>
        <family val="1"/>
      </rPr>
      <t>прибуток</t>
    </r>
  </si>
  <si>
    <r>
      <rPr>
        <sz val="12"/>
        <rFont val="Times New Roman"/>
        <family val="1"/>
      </rPr>
      <t>збиток</t>
    </r>
  </si>
  <si>
    <r>
      <rPr>
        <sz val="12"/>
        <rFont val="Times New Roman"/>
        <family val="1"/>
      </rPr>
      <t xml:space="preserve">Фінансові результати від звичайної
</t>
    </r>
    <r>
      <rPr>
        <sz val="12"/>
        <rFont val="Times New Roman"/>
        <family val="1"/>
      </rPr>
      <t>діяльності до оподаткування:</t>
    </r>
  </si>
  <si>
    <r>
      <rPr>
        <sz val="12"/>
        <rFont val="Times New Roman"/>
        <family val="1"/>
      </rPr>
      <t>Податок на прибуток</t>
    </r>
  </si>
  <si>
    <r>
      <rPr>
        <sz val="12"/>
        <rFont val="Times New Roman"/>
        <family val="1"/>
      </rPr>
      <t>Чистий:</t>
    </r>
  </si>
  <si>
    <r>
      <rPr>
        <b/>
        <sz val="12"/>
        <rFont val="Times New Roman"/>
        <family val="1"/>
      </rPr>
      <t>II. Елементи операційних витрат (разом)</t>
    </r>
  </si>
  <si>
    <r>
      <rPr>
        <sz val="12"/>
        <rFont val="Times New Roman"/>
        <family val="1"/>
      </rPr>
      <t>Матеріальні витрати</t>
    </r>
  </si>
  <si>
    <r>
      <rPr>
        <sz val="12"/>
        <rFont val="Times New Roman"/>
        <family val="1"/>
      </rPr>
      <t>Витрати на оплату праці</t>
    </r>
  </si>
  <si>
    <r>
      <rPr>
        <sz val="12"/>
        <rFont val="Times New Roman"/>
        <family val="1"/>
      </rPr>
      <t>Відрахування на соціальні заходи</t>
    </r>
  </si>
  <si>
    <r>
      <rPr>
        <sz val="12"/>
        <rFont val="Times New Roman"/>
        <family val="1"/>
      </rPr>
      <t>Амортизація</t>
    </r>
  </si>
  <si>
    <r>
      <rPr>
        <b/>
        <sz val="12"/>
        <rFont val="Times New Roman"/>
        <family val="1"/>
      </rPr>
      <t>ІІІ. Обов’язкові платежі підприємства до бюджету та державних цільових фондів</t>
    </r>
  </si>
  <si>
    <r>
      <rPr>
        <sz val="12"/>
        <rFont val="Times New Roman"/>
        <family val="1"/>
      </rPr>
      <t>податок на прибуток</t>
    </r>
  </si>
  <si>
    <r>
      <rPr>
        <sz val="12"/>
        <rFont val="Times New Roman"/>
        <family val="1"/>
      </rPr>
      <t xml:space="preserve">ПДВ, що підлягає сплаті до
</t>
    </r>
    <r>
      <rPr>
        <sz val="12"/>
        <rFont val="Times New Roman"/>
        <family val="1"/>
      </rPr>
      <t>бюджету за підсумками звітного періоду</t>
    </r>
  </si>
  <si>
    <r>
      <rPr>
        <sz val="12"/>
        <rFont val="Times New Roman"/>
        <family val="1"/>
      </rPr>
      <t xml:space="preserve">Інші податки, у тому числі
</t>
    </r>
    <r>
      <rPr>
        <sz val="12"/>
        <rFont val="Times New Roman"/>
        <family val="1"/>
      </rPr>
      <t>(розшифрувати):</t>
    </r>
  </si>
  <si>
    <r>
      <rPr>
        <sz val="12"/>
        <rFont val="Times New Roman"/>
        <family val="1"/>
      </rPr>
      <t>304/1</t>
    </r>
  </si>
  <si>
    <r>
      <rPr>
        <sz val="12"/>
        <rFont val="Times New Roman"/>
        <family val="1"/>
      </rPr>
      <t>інші</t>
    </r>
  </si>
  <si>
    <r>
      <rPr>
        <sz val="12"/>
        <rFont val="Times New Roman"/>
        <family val="1"/>
      </rPr>
      <t>304/2</t>
    </r>
  </si>
  <si>
    <r>
      <rPr>
        <sz val="12"/>
        <rFont val="Times New Roman"/>
        <family val="1"/>
      </rPr>
      <t xml:space="preserve">погашення реструктуризованих та відстрочених сум, що підлягають сплаті у поточному році до
</t>
    </r>
    <r>
      <rPr>
        <sz val="12"/>
        <rFont val="Times New Roman"/>
        <family val="1"/>
      </rPr>
      <t>бюджету</t>
    </r>
  </si>
  <si>
    <r>
      <rPr>
        <sz val="12"/>
        <rFont val="Times New Roman"/>
        <family val="1"/>
      </rPr>
      <t>до державних цільових фондів</t>
    </r>
  </si>
  <si>
    <r>
      <rPr>
        <sz val="12"/>
        <rFont val="Times New Roman"/>
        <family val="1"/>
      </rPr>
      <t>неустойки (штрафи, пені)</t>
    </r>
  </si>
  <si>
    <r>
      <rPr>
        <sz val="12"/>
        <rFont val="Times New Roman"/>
        <family val="1"/>
      </rPr>
      <t xml:space="preserve">внески до фондів соціального страхування - єдиний внесок на загальнообов'язкове державне
</t>
    </r>
    <r>
      <rPr>
        <sz val="12"/>
        <rFont val="Times New Roman"/>
        <family val="1"/>
      </rPr>
      <t>соціальне страхування</t>
    </r>
  </si>
  <si>
    <r>
      <rPr>
        <sz val="12"/>
        <rFont val="Times New Roman"/>
        <family val="1"/>
      </rPr>
      <t>місцеві податки та збори</t>
    </r>
  </si>
  <si>
    <r>
      <rPr>
        <sz val="12"/>
        <rFont val="Times New Roman"/>
        <family val="1"/>
      </rPr>
      <t>інші платежі (розшифрувати)</t>
    </r>
  </si>
  <si>
    <r>
      <rPr>
        <b/>
        <sz val="12"/>
        <rFont val="Times New Roman"/>
        <family val="1"/>
      </rPr>
      <t>IV. Капітальні інвестиції протягом року</t>
    </r>
  </si>
  <si>
    <r>
      <rPr>
        <sz val="12"/>
        <rFont val="Times New Roman"/>
        <family val="1"/>
      </rPr>
      <t>Капітальне будівництво</t>
    </r>
  </si>
  <si>
    <r>
      <rPr>
        <sz val="12"/>
        <rFont val="Times New Roman"/>
        <family val="1"/>
      </rPr>
      <t xml:space="preserve">Погашення отриманих на
</t>
    </r>
    <r>
      <rPr>
        <sz val="12"/>
        <rFont val="Times New Roman"/>
        <family val="1"/>
      </rPr>
      <t>капітальні інвестиції позик</t>
    </r>
  </si>
  <si>
    <r>
      <rPr>
        <sz val="12"/>
        <rFont val="Times New Roman"/>
        <family val="1"/>
      </rPr>
      <t xml:space="preserve">Модернізація, модифікація,
</t>
    </r>
    <r>
      <rPr>
        <sz val="12"/>
        <rFont val="Times New Roman"/>
        <family val="1"/>
      </rPr>
      <t>дообладнання, реконструкція, інші види поліпшення необоротних активів,</t>
    </r>
  </si>
  <si>
    <r>
      <rPr>
        <b/>
        <sz val="12"/>
        <rFont val="Times New Roman"/>
        <family val="1"/>
      </rPr>
      <t>V. Додаткова інформація</t>
    </r>
  </si>
  <si>
    <r>
      <rPr>
        <sz val="12"/>
        <rFont val="Times New Roman"/>
        <family val="1"/>
      </rPr>
      <t>Чисельність працівників</t>
    </r>
  </si>
  <si>
    <r>
      <rPr>
        <sz val="12"/>
        <rFont val="Times New Roman"/>
        <family val="1"/>
      </rPr>
      <t>Первісна вартість основних засобів</t>
    </r>
  </si>
  <si>
    <r>
      <rPr>
        <sz val="12"/>
        <rFont val="Times New Roman"/>
        <family val="1"/>
      </rPr>
      <t>Податкова заборгованість</t>
    </r>
  </si>
  <si>
    <r>
      <rPr>
        <sz val="12"/>
        <rFont val="Times New Roman"/>
        <family val="1"/>
      </rPr>
      <t xml:space="preserve">Заборгованість перед працівниками
</t>
    </r>
    <r>
      <rPr>
        <sz val="12"/>
        <rFont val="Times New Roman"/>
        <family val="1"/>
      </rPr>
      <t>із виплати заробітної плати</t>
    </r>
  </si>
  <si>
    <t>дохід від операційної оренди активів</t>
  </si>
  <si>
    <t>дохід від реалізації фінансових інвестицій</t>
  </si>
  <si>
    <t>дохід від безоплатно одержаних активів</t>
  </si>
  <si>
    <t>Фінансові результати від операційної діяльності</t>
  </si>
  <si>
    <t>Відрахування частини прибутку до бюджету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</si>
  <si>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</si>
  <si>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</si>
  <si>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Інші обов’язкові платежі, у тому числі:</t>
  </si>
  <si>
    <t>в т. ч. за рахунок бюджетних коштів</t>
  </si>
  <si>
    <t>Придбання (виготовлення) основних засобів та інших необоротних матеріальних активів,</t>
  </si>
  <si>
    <t>Придбання (створення) нематеріальних активів,</t>
  </si>
  <si>
    <t>Разом (сума рядків  340, 350, 360, 370, 380)</t>
  </si>
  <si>
    <t>в т. ч. за рахунок бюджетних коштів (сума    рядків 341, 351, 361, 371, 381)</t>
  </si>
  <si>
    <t>Прізвище та ініціали керівника                                                                                                          </t>
  </si>
  <si>
    <t>Сплата поточних податків та обов’язкових платежів до державного бюджету, у тому числі:</t>
  </si>
  <si>
    <t>Погашення податкової заборгованості, у тому числі:</t>
  </si>
  <si>
    <t>Внески до державних цільових фондів, у тому числі:</t>
  </si>
  <si>
    <t>(підпис)</t>
  </si>
  <si>
    <t>(ініціали, прізвище)</t>
  </si>
  <si>
    <t>(посада)</t>
  </si>
  <si>
    <t>9-64-33</t>
  </si>
  <si>
    <t>Місцезнаходження м.Коростень</t>
  </si>
  <si>
    <t>38.21</t>
  </si>
  <si>
    <t>Якубовський Л.П.</t>
  </si>
  <si>
    <r>
      <t xml:space="preserve">Підприємство </t>
    </r>
    <r>
      <rPr>
        <b/>
        <sz val="12"/>
        <rFont val="Times New Roman"/>
        <family val="1"/>
      </rPr>
      <t>Комунальне виробничо господарське підприємство</t>
    </r>
  </si>
  <si>
    <t xml:space="preserve">   за ЄДРПОУ</t>
  </si>
  <si>
    <t>03364889</t>
  </si>
  <si>
    <t>за СПОДУ</t>
  </si>
  <si>
    <t>за ЄДРПОУ</t>
  </si>
  <si>
    <t>Рік</t>
  </si>
  <si>
    <t>Л.П. Якубовський</t>
  </si>
  <si>
    <r>
      <rPr>
        <b/>
        <sz val="12"/>
        <rFont val="Times New Roman"/>
        <family val="1"/>
      </rPr>
      <t>РОЗГЛЯНУТО</t>
    </r>
    <r>
      <rPr>
        <sz val="12"/>
        <rFont val="Times New Roman"/>
        <family val="1"/>
      </rPr>
      <t xml:space="preserve"> 
</t>
    </r>
    <r>
      <rPr>
        <b/>
        <sz val="12"/>
        <rFont val="Times New Roman"/>
        <family val="1"/>
      </rPr>
      <t>Начальник управління ЖКГ міськвиконкому
  __________ Валерій МАРТИНЮК   </t>
    </r>
    <r>
      <rPr>
        <sz val="12"/>
        <rFont val="Times New Roman"/>
        <family val="1"/>
      </rPr>
      <t xml:space="preserve">            
</t>
    </r>
    <r>
      <rPr>
        <sz val="10"/>
        <rFont val="Times New Roman"/>
        <family val="1"/>
      </rPr>
      <t xml:space="preserve">(найменування уповноваженого органу, який розглянув фінансовий план)
</t>
    </r>
    <r>
      <rPr>
        <sz val="12"/>
        <rFont val="Times New Roman"/>
        <family val="1"/>
      </rPr>
      <t>М. П.</t>
    </r>
  </si>
  <si>
    <r>
      <rPr>
        <b/>
        <sz val="12"/>
        <rFont val="Times New Roman"/>
        <family val="1"/>
      </rPr>
      <t>ПОГОДЖЕНО 
Перший заступник міського голови
_______________Володимир ВИГІВСЬКИЙ</t>
    </r>
    <r>
      <rPr>
        <u val="single"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(прізвище та ініціали заступника міського голови</t>
    </r>
    <r>
      <rPr>
        <sz val="12"/>
        <rFont val="Times New Roman"/>
        <family val="1"/>
      </rPr>
      <t>)                        М.П.</t>
    </r>
  </si>
  <si>
    <t>вул. Шевченка, 67А</t>
  </si>
  <si>
    <r>
      <rPr>
        <b/>
        <sz val="12"/>
        <rFont val="Times New Roman"/>
        <family val="1"/>
      </rPr>
      <t>ФІНАНСОВИЙ  ПЛАН  ПІДПРИЄМСТВА    НА</t>
    </r>
    <r>
      <rPr>
        <u val="single"/>
        <sz val="12"/>
        <rFont val="Times New Roman"/>
        <family val="1"/>
      </rPr>
      <t xml:space="preserve">  </t>
    </r>
    <r>
      <rPr>
        <b/>
        <u val="single"/>
        <sz val="16"/>
        <rFont val="Times New Roman"/>
        <family val="1"/>
      </rPr>
      <t>2024</t>
    </r>
    <r>
      <rPr>
        <u val="single"/>
        <sz val="12"/>
        <rFont val="Times New Roman"/>
        <family val="1"/>
      </rPr>
      <t xml:space="preserve">  </t>
    </r>
    <r>
      <rPr>
        <b/>
        <sz val="12"/>
        <rFont val="Times New Roman"/>
        <family val="1"/>
      </rPr>
      <t>РІК</t>
    </r>
  </si>
  <si>
    <t>ІНФОРМАЦІЯ</t>
  </si>
  <si>
    <t>до фінансового плану на 2022 рік</t>
  </si>
  <si>
    <t>Комунальне виробничо господарське підприємство</t>
  </si>
  <si>
    <t>(назва підприємства)</t>
  </si>
  <si>
    <r>
      <rPr>
        <b/>
        <sz val="12"/>
        <rFont val="Times New Roman"/>
        <family val="1"/>
      </rPr>
      <t>1. Дані про підприємство, персонал та фонд оплати праці</t>
    </r>
  </si>
  <si>
    <t xml:space="preserve">Загальна інформація про підприємство (резюме) </t>
  </si>
  <si>
    <t xml:space="preserve">Фонд оплати праці  14672тис. гривень </t>
  </si>
  <si>
    <t>Витрати на оплату праці  14672тис.грн.</t>
  </si>
  <si>
    <t>Середньомісячна заробітна плата 11115гривень</t>
  </si>
  <si>
    <t>Середньооблікова кількість усіх працівників у еквіваленті повної зайнятості 106 осіб,</t>
  </si>
  <si>
    <t>у   тому   числі   з   відокремленням   чисельності   апарату   підприємства   та   розмежуванням категорій  працівників  (порівняно  з  фактичними  даними  року,  що  минув,  запланованим рівнем поточного року та даними планового року). У разі збільшення фонду оплати праці в плановому році порівняно з установленим рівнем попереднього року надати обґрунтування.</t>
  </si>
  <si>
    <r>
      <rPr>
        <b/>
        <sz val="12"/>
        <rFont val="Times New Roman"/>
        <family val="1"/>
      </rPr>
      <t>2. Інформація про бізнес підприємства (код рядка 040 фінансового плану)</t>
    </r>
  </si>
  <si>
    <t>Таблиця 1</t>
  </si>
  <si>
    <r>
      <rPr>
        <sz val="12"/>
        <rFont val="Times New Roman"/>
        <family val="1"/>
      </rPr>
      <t>Види діяльності (указати всі види діяльності)</t>
    </r>
  </si>
  <si>
    <r>
      <rPr>
        <sz val="12"/>
        <rFont val="Times New Roman"/>
        <family val="1"/>
      </rPr>
      <t>Питома вага в загальному обсязі реалізації (у %)</t>
    </r>
  </si>
  <si>
    <t>Фактичний показник отриманого чистого доходу (виручки) від реалізації продукції (товарів, робіт,
послуг) за минулий 2020 рік</t>
  </si>
  <si>
    <t>Плановий показник чистого доходу (виручки) від реалізації продукції (товарів, робіт, послуг) на 2022рік</t>
  </si>
  <si>
    <r>
      <rPr>
        <sz val="12"/>
        <rFont val="Times New Roman"/>
        <family val="1"/>
      </rPr>
      <t>за минулий рік</t>
    </r>
  </si>
  <si>
    <r>
      <rPr>
        <sz val="12"/>
        <rFont val="Times New Roman"/>
        <family val="1"/>
      </rPr>
      <t>за плановий рік</t>
    </r>
  </si>
  <si>
    <t>оброблення та видалення відходів</t>
  </si>
  <si>
    <t>надання ланшафтних послуг</t>
  </si>
  <si>
    <t>організація поховань</t>
  </si>
  <si>
    <t>будівництво житл. і нежитлових будівель</t>
  </si>
  <si>
    <t>інші види діяльності з прибирання</t>
  </si>
  <si>
    <t>доп.обслуговув наземним транспортом</t>
  </si>
  <si>
    <t>електромонтажні роботи</t>
  </si>
  <si>
    <t>каналізація,відведення та очищення</t>
  </si>
  <si>
    <r>
      <rPr>
        <b/>
        <sz val="12"/>
        <rFont val="Times New Roman"/>
        <family val="1"/>
      </rPr>
      <t>Разом</t>
    </r>
  </si>
  <si>
    <r>
      <rPr>
        <b/>
        <sz val="12"/>
        <rFont val="Times New Roman"/>
        <family val="1"/>
      </rPr>
      <t>3. Витрати на утримання транспорту (у складі адміністративних витрат)</t>
    </r>
  </si>
  <si>
    <r>
      <rPr>
        <sz val="12"/>
        <rFont val="Times New Roman"/>
        <family val="1"/>
      </rPr>
      <t>Таблиця 2</t>
    </r>
  </si>
  <si>
    <r>
      <rPr>
        <sz val="12"/>
        <rFont val="Times New Roman"/>
        <family val="1"/>
      </rPr>
      <t xml:space="preserve">N
</t>
    </r>
    <r>
      <rPr>
        <sz val="12"/>
        <rFont val="Times New Roman"/>
        <family val="1"/>
      </rPr>
      <t>з/п</t>
    </r>
  </si>
  <si>
    <r>
      <rPr>
        <sz val="12"/>
        <rFont val="Times New Roman"/>
        <family val="1"/>
      </rPr>
      <t>Марка</t>
    </r>
  </si>
  <si>
    <r>
      <rPr>
        <sz val="12"/>
        <rFont val="Times New Roman"/>
        <family val="1"/>
      </rPr>
      <t>Рік прид- бання</t>
    </r>
  </si>
  <si>
    <r>
      <rPr>
        <sz val="12"/>
        <rFont val="Times New Roman"/>
        <family val="1"/>
      </rPr>
      <t>Ціль викорис</t>
    </r>
    <r>
      <rPr>
        <sz val="12"/>
        <rFont val="Times New Roman"/>
        <family val="1"/>
      </rPr>
      <t>-тання</t>
    </r>
  </si>
  <si>
    <r>
      <rPr>
        <sz val="12"/>
        <rFont val="Times New Roman"/>
        <family val="1"/>
      </rPr>
      <t>Витрати, усього</t>
    </r>
  </si>
  <si>
    <r>
      <rPr>
        <sz val="12"/>
        <rFont val="Times New Roman"/>
        <family val="1"/>
      </rPr>
      <t>У тому числі за їх видами</t>
    </r>
  </si>
  <si>
    <r>
      <rPr>
        <sz val="12"/>
        <rFont val="Times New Roman"/>
        <family val="1"/>
      </rPr>
      <t>мате- ріальні витрати</t>
    </r>
  </si>
  <si>
    <r>
      <rPr>
        <sz val="12"/>
        <rFont val="Times New Roman"/>
        <family val="1"/>
      </rPr>
      <t>оплата праці</t>
    </r>
  </si>
  <si>
    <r>
      <rPr>
        <sz val="12"/>
        <rFont val="Times New Roman"/>
        <family val="1"/>
      </rPr>
      <t xml:space="preserve">відраху- вання на
</t>
    </r>
    <r>
      <rPr>
        <sz val="12"/>
        <rFont val="Times New Roman"/>
        <family val="1"/>
      </rPr>
      <t>соціальні заходи</t>
    </r>
  </si>
  <si>
    <t>Аморти- зація</t>
  </si>
  <si>
    <t>інші витрати</t>
  </si>
  <si>
    <t>оренда автоWolswagen</t>
  </si>
  <si>
    <r>
      <rPr>
        <b/>
        <sz val="12"/>
        <rFont val="Times New Roman"/>
        <family val="1"/>
      </rPr>
      <t>Усього</t>
    </r>
  </si>
  <si>
    <r>
      <rPr>
        <sz val="12"/>
        <rFont val="Times New Roman"/>
        <family val="1"/>
      </rPr>
      <t>Керівник</t>
    </r>
  </si>
  <si>
    <r>
      <rPr>
        <i/>
        <sz val="10"/>
        <rFont val="Times New Roman"/>
        <family val="1"/>
      </rPr>
      <t>(посада)</t>
    </r>
  </si>
  <si>
    <r>
      <rPr>
        <i/>
        <sz val="10"/>
        <rFont val="Times New Roman"/>
        <family val="1"/>
      </rPr>
      <t>(підпис)</t>
    </r>
  </si>
  <si>
    <r>
      <rPr>
        <i/>
        <sz val="10"/>
        <rFont val="Times New Roman"/>
        <family val="1"/>
      </rPr>
      <t>(ініціали, прізвище)</t>
    </r>
  </si>
  <si>
    <t>Начальник</t>
  </si>
  <si>
    <r>
      <rPr>
        <b/>
        <sz val="12"/>
        <rFont val="Times New Roman"/>
        <family val="1"/>
      </rPr>
      <t>Чистий дохід (виручка) від
реалізації продукції (товарів, робіт, послуг)</t>
    </r>
  </si>
  <si>
    <t>Усього доходів</t>
  </si>
  <si>
    <t>Усього витрати</t>
  </si>
  <si>
    <t>Разом (сума рядків з 240 по 280):</t>
  </si>
  <si>
    <t>Заступник міського голови                                               Олександр СИНИЦЬКИЙ</t>
  </si>
  <si>
    <t>Додаток                                                                                      до рішення виконавчого комітету                                                                                             Коростенської міської ради                                                        від 11.10.2023р. № 519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</si>
</sst>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</numFmts>
  <fonts count="58">
    <font>
      <sz val="10"/>
      <color rgb="FF000000"/>
      <name val="Times New Roman"/>
      <family val="1"/>
    </font>
    <font>
      <sz val="10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6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000000"/>
      <name val="Times New Roman"/>
      <family val="2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2"/>
    </font>
    <font>
      <b/>
      <u val="single"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/>
      <right/>
      <top style="thin"/>
      <bottom/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>
        <color rgb="FF000000"/>
      </left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thin">
        <color rgb="FF000000"/>
      </left>
      <right/>
      <top/>
      <bottom style="medium"/>
    </border>
    <border>
      <left/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>
        <color indexed="63"/>
      </top>
      <bottom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5">
    <xf numFmtId="0" fontId="0" fillId="0" borderId="0" xfId="0" applyFill="1" applyBorder="1" applyAlignment="1">
      <alignment horizontal="left" vertical="top"/>
    </xf>
    <xf numFmtId="0" fontId="0" fillId="0" borderId="1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1" fontId="51" fillId="33" borderId="10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52" fillId="0" borderId="1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3" fillId="0" borderId="12" xfId="0" applyFont="1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" fontId="51" fillId="33" borderId="18" xfId="0" applyNumberFormat="1" applyFont="1" applyFill="1" applyBorder="1" applyAlignment="1">
      <alignment horizontal="center" vertical="top" shrinkToFit="1"/>
    </xf>
    <xf numFmtId="1" fontId="51" fillId="33" borderId="15" xfId="0" applyNumberFormat="1" applyFont="1" applyFill="1" applyBorder="1" applyAlignment="1">
      <alignment horizontal="center" vertical="top" shrinkToFit="1"/>
    </xf>
    <xf numFmtId="1" fontId="51" fillId="33" borderId="14" xfId="0" applyNumberFormat="1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1" fontId="51" fillId="33" borderId="10" xfId="0" applyNumberFormat="1" applyFont="1" applyFill="1" applyBorder="1" applyAlignment="1">
      <alignment horizontal="left" vertical="top" indent="2" shrinkToFit="1"/>
    </xf>
    <xf numFmtId="1" fontId="53" fillId="0" borderId="10" xfId="0" applyNumberFormat="1" applyFont="1" applyFill="1" applyBorder="1" applyAlignment="1">
      <alignment horizontal="center" vertical="top" shrinkToFit="1"/>
    </xf>
    <xf numFmtId="1" fontId="53" fillId="0" borderId="10" xfId="0" applyNumberFormat="1" applyFont="1" applyFill="1" applyBorder="1" applyAlignment="1">
      <alignment horizontal="left" vertical="top" indent="2" shrinkToFi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3" fontId="0" fillId="0" borderId="10" xfId="0" applyNumberFormat="1" applyFill="1" applyBorder="1" applyAlignment="1">
      <alignment horizontal="right" wrapText="1"/>
    </xf>
    <xf numFmtId="3" fontId="0" fillId="0" borderId="10" xfId="0" applyNumberForma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top"/>
    </xf>
    <xf numFmtId="3" fontId="52" fillId="0" borderId="10" xfId="0" applyNumberFormat="1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top"/>
    </xf>
    <xf numFmtId="3" fontId="52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left" vertical="top" wrapText="1"/>
    </xf>
    <xf numFmtId="3" fontId="0" fillId="0" borderId="20" xfId="0" applyNumberFormat="1" applyFill="1" applyBorder="1" applyAlignment="1">
      <alignment horizontal="right" wrapText="1"/>
    </xf>
    <xf numFmtId="0" fontId="0" fillId="0" borderId="19" xfId="0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52" fillId="0" borderId="19" xfId="0" applyFont="1" applyFill="1" applyBorder="1" applyAlignment="1">
      <alignment horizontal="left" vertical="top" wrapText="1"/>
    </xf>
    <xf numFmtId="3" fontId="52" fillId="0" borderId="20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left" vertical="top" wrapText="1"/>
    </xf>
    <xf numFmtId="3" fontId="0" fillId="0" borderId="20" xfId="0" applyNumberForma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left" vertical="top" wrapText="1"/>
    </xf>
    <xf numFmtId="3" fontId="52" fillId="0" borderId="20" xfId="0" applyNumberFormat="1" applyFont="1" applyFill="1" applyBorder="1" applyAlignment="1">
      <alignment horizontal="right" wrapText="1"/>
    </xf>
    <xf numFmtId="0" fontId="0" fillId="0" borderId="21" xfId="0" applyFill="1" applyBorder="1" applyAlignment="1">
      <alignment horizontal="left" vertical="top" wrapText="1"/>
    </xf>
    <xf numFmtId="3" fontId="0" fillId="0" borderId="22" xfId="0" applyNumberFormat="1" applyFill="1" applyBorder="1" applyAlignment="1">
      <alignment horizontal="right" vertical="center" wrapText="1"/>
    </xf>
    <xf numFmtId="3" fontId="0" fillId="0" borderId="23" xfId="0" applyNumberForma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left" vertical="top" wrapText="1"/>
    </xf>
    <xf numFmtId="3" fontId="52" fillId="0" borderId="25" xfId="0" applyNumberFormat="1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left" vertical="top" wrapText="1"/>
    </xf>
    <xf numFmtId="3" fontId="0" fillId="0" borderId="27" xfId="0" applyNumberFormat="1" applyFill="1" applyBorder="1" applyAlignment="1">
      <alignment horizontal="right" wrapText="1"/>
    </xf>
    <xf numFmtId="3" fontId="0" fillId="0" borderId="28" xfId="0" applyNumberFormat="1" applyFill="1" applyBorder="1" applyAlignment="1">
      <alignment horizontal="right" wrapText="1"/>
    </xf>
    <xf numFmtId="0" fontId="3" fillId="0" borderId="24" xfId="0" applyFont="1" applyFill="1" applyBorder="1" applyAlignment="1">
      <alignment horizontal="left" vertical="top" wrapText="1"/>
    </xf>
    <xf numFmtId="3" fontId="0" fillId="0" borderId="25" xfId="0" applyNumberFormat="1" applyFill="1" applyBorder="1" applyAlignment="1">
      <alignment horizontal="right" vertical="center" wrapText="1"/>
    </xf>
    <xf numFmtId="3" fontId="0" fillId="0" borderId="29" xfId="0" applyNumberFormat="1" applyFill="1" applyBorder="1" applyAlignment="1">
      <alignment horizontal="right" vertical="center" wrapText="1"/>
    </xf>
    <xf numFmtId="3" fontId="0" fillId="0" borderId="27" xfId="0" applyNumberFormat="1" applyFill="1" applyBorder="1" applyAlignment="1">
      <alignment horizontal="right" vertical="center" wrapText="1"/>
    </xf>
    <xf numFmtId="3" fontId="0" fillId="0" borderId="28" xfId="0" applyNumberFormat="1" applyFill="1" applyBorder="1" applyAlignment="1">
      <alignment horizontal="right" vertical="center" wrapText="1"/>
    </xf>
    <xf numFmtId="3" fontId="52" fillId="0" borderId="25" xfId="0" applyNumberFormat="1" applyFont="1" applyFill="1" applyBorder="1" applyAlignment="1">
      <alignment horizontal="right" wrapText="1"/>
    </xf>
    <xf numFmtId="3" fontId="52" fillId="0" borderId="29" xfId="0" applyNumberFormat="1" applyFont="1" applyFill="1" applyBorder="1" applyAlignment="1">
      <alignment horizontal="right" wrapText="1"/>
    </xf>
    <xf numFmtId="0" fontId="2" fillId="0" borderId="26" xfId="0" applyFont="1" applyFill="1" applyBorder="1" applyAlignment="1">
      <alignment horizontal="left" vertical="top" wrapText="1"/>
    </xf>
    <xf numFmtId="3" fontId="52" fillId="0" borderId="27" xfId="0" applyNumberFormat="1" applyFont="1" applyFill="1" applyBorder="1" applyAlignment="1">
      <alignment horizontal="right" vertical="center" wrapText="1"/>
    </xf>
    <xf numFmtId="3" fontId="52" fillId="0" borderId="28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left" vertical="top" wrapText="1"/>
    </xf>
    <xf numFmtId="3" fontId="0" fillId="0" borderId="25" xfId="0" applyNumberFormat="1" applyFill="1" applyBorder="1" applyAlignment="1">
      <alignment horizontal="right" wrapText="1"/>
    </xf>
    <xf numFmtId="3" fontId="0" fillId="0" borderId="29" xfId="0" applyNumberFormat="1" applyFill="1" applyBorder="1" applyAlignment="1">
      <alignment horizontal="right" wrapText="1"/>
    </xf>
    <xf numFmtId="0" fontId="2" fillId="0" borderId="26" xfId="0" applyFont="1" applyFill="1" applyBorder="1" applyAlignment="1">
      <alignment horizontal="left" vertical="top" wrapText="1"/>
    </xf>
    <xf numFmtId="1" fontId="51" fillId="33" borderId="30" xfId="0" applyNumberFormat="1" applyFont="1" applyFill="1" applyBorder="1" applyAlignment="1">
      <alignment horizontal="center" vertical="top" shrinkToFit="1"/>
    </xf>
    <xf numFmtId="1" fontId="51" fillId="33" borderId="31" xfId="0" applyNumberFormat="1" applyFont="1" applyFill="1" applyBorder="1" applyAlignment="1">
      <alignment horizontal="center" vertical="top" shrinkToFit="1"/>
    </xf>
    <xf numFmtId="1" fontId="51" fillId="33" borderId="32" xfId="0" applyNumberFormat="1" applyFont="1" applyFill="1" applyBorder="1" applyAlignment="1">
      <alignment horizontal="center" vertical="top" shrinkToFi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3" fontId="4" fillId="0" borderId="29" xfId="0" applyNumberFormat="1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0" fillId="34" borderId="0" xfId="0" applyFill="1" applyBorder="1" applyAlignment="1">
      <alignment horizontal="center" vertical="top"/>
    </xf>
    <xf numFmtId="0" fontId="0" fillId="34" borderId="0" xfId="0" applyFill="1" applyBorder="1" applyAlignment="1">
      <alignment horizontal="left" vertical="top"/>
    </xf>
    <xf numFmtId="0" fontId="55" fillId="0" borderId="0" xfId="0" applyFont="1" applyFill="1" applyBorder="1" applyAlignment="1">
      <alignment horizontal="center" vertical="top"/>
    </xf>
    <xf numFmtId="3" fontId="0" fillId="0" borderId="18" xfId="0" applyNumberFormat="1" applyFill="1" applyBorder="1" applyAlignment="1">
      <alignment horizontal="right" wrapText="1"/>
    </xf>
    <xf numFmtId="3" fontId="0" fillId="0" borderId="14" xfId="0" applyNumberFormat="1" applyFill="1" applyBorder="1" applyAlignment="1">
      <alignment horizontal="right" wrapText="1"/>
    </xf>
    <xf numFmtId="3" fontId="0" fillId="0" borderId="15" xfId="0" applyNumberFormat="1" applyFill="1" applyBorder="1" applyAlignment="1">
      <alignment horizontal="right" wrapText="1"/>
    </xf>
    <xf numFmtId="3" fontId="52" fillId="0" borderId="18" xfId="0" applyNumberFormat="1" applyFont="1" applyFill="1" applyBorder="1" applyAlignment="1">
      <alignment horizontal="right" wrapText="1"/>
    </xf>
    <xf numFmtId="3" fontId="52" fillId="0" borderId="15" xfId="0" applyNumberFormat="1" applyFont="1" applyFill="1" applyBorder="1" applyAlignment="1">
      <alignment horizontal="right" wrapText="1"/>
    </xf>
    <xf numFmtId="0" fontId="0" fillId="0" borderId="33" xfId="0" applyFont="1" applyFill="1" applyBorder="1" applyAlignment="1">
      <alignment horizontal="center" vertical="top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1" fontId="51" fillId="0" borderId="18" xfId="0" applyNumberFormat="1" applyFont="1" applyFill="1" applyBorder="1" applyAlignment="1">
      <alignment horizontal="center" vertical="center" shrinkToFit="1"/>
    </xf>
    <xf numFmtId="1" fontId="51" fillId="0" borderId="15" xfId="0" applyNumberFormat="1" applyFont="1" applyFill="1" applyBorder="1" applyAlignment="1">
      <alignment horizontal="center" vertical="center" shrinkToFit="1"/>
    </xf>
    <xf numFmtId="3" fontId="56" fillId="0" borderId="18" xfId="0" applyNumberFormat="1" applyFont="1" applyFill="1" applyBorder="1" applyAlignment="1">
      <alignment horizontal="right" vertical="center" wrapText="1"/>
    </xf>
    <xf numFmtId="3" fontId="56" fillId="0" borderId="14" xfId="0" applyNumberFormat="1" applyFont="1" applyFill="1" applyBorder="1" applyAlignment="1">
      <alignment horizontal="right" vertical="center" wrapText="1"/>
    </xf>
    <xf numFmtId="3" fontId="56" fillId="0" borderId="15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top" indent="13"/>
    </xf>
    <xf numFmtId="0" fontId="3" fillId="0" borderId="0" xfId="0" applyFont="1" applyFill="1" applyBorder="1" applyAlignment="1">
      <alignment horizontal="left" vertical="top" indent="13"/>
    </xf>
    <xf numFmtId="0" fontId="3" fillId="0" borderId="16" xfId="0" applyFont="1" applyFill="1" applyBorder="1" applyAlignment="1">
      <alignment horizontal="left" vertical="top" wrapText="1"/>
    </xf>
    <xf numFmtId="0" fontId="53" fillId="0" borderId="34" xfId="0" applyFont="1" applyFill="1" applyBorder="1" applyAlignment="1">
      <alignment horizontal="left" wrapText="1"/>
    </xf>
    <xf numFmtId="0" fontId="53" fillId="0" borderId="17" xfId="0" applyFont="1" applyFill="1" applyBorder="1" applyAlignment="1">
      <alignment horizontal="left" wrapText="1"/>
    </xf>
    <xf numFmtId="0" fontId="53" fillId="0" borderId="18" xfId="0" applyFont="1" applyFill="1" applyBorder="1" applyAlignment="1">
      <alignment horizontal="left" wrapText="1"/>
    </xf>
    <xf numFmtId="0" fontId="53" fillId="0" borderId="15" xfId="0" applyFont="1" applyFill="1" applyBorder="1" applyAlignment="1">
      <alignment horizontal="left" wrapText="1"/>
    </xf>
    <xf numFmtId="1" fontId="51" fillId="0" borderId="35" xfId="0" applyNumberFormat="1" applyFont="1" applyFill="1" applyBorder="1" applyAlignment="1">
      <alignment horizontal="center" vertical="center" shrinkToFit="1"/>
    </xf>
    <xf numFmtId="1" fontId="51" fillId="0" borderId="36" xfId="0" applyNumberFormat="1" applyFont="1" applyFill="1" applyBorder="1" applyAlignment="1">
      <alignment horizontal="center" vertical="center" shrinkToFit="1"/>
    </xf>
    <xf numFmtId="3" fontId="0" fillId="0" borderId="35" xfId="0" applyNumberFormat="1" applyFill="1" applyBorder="1" applyAlignment="1">
      <alignment horizontal="right" vertical="center" wrapText="1"/>
    </xf>
    <xf numFmtId="3" fontId="0" fillId="0" borderId="37" xfId="0" applyNumberFormat="1" applyFill="1" applyBorder="1" applyAlignment="1">
      <alignment horizontal="right" vertical="center" wrapText="1"/>
    </xf>
    <xf numFmtId="3" fontId="0" fillId="0" borderId="36" xfId="0" applyNumberFormat="1" applyFill="1" applyBorder="1" applyAlignment="1">
      <alignment horizontal="right" vertical="center" wrapText="1"/>
    </xf>
    <xf numFmtId="3" fontId="52" fillId="0" borderId="35" xfId="0" applyNumberFormat="1" applyFont="1" applyFill="1" applyBorder="1" applyAlignment="1">
      <alignment horizontal="right" vertical="center" wrapText="1"/>
    </xf>
    <xf numFmtId="3" fontId="52" fillId="0" borderId="36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1" fontId="53" fillId="0" borderId="38" xfId="0" applyNumberFormat="1" applyFont="1" applyFill="1" applyBorder="1" applyAlignment="1">
      <alignment horizontal="center" vertical="center" shrinkToFit="1"/>
    </xf>
    <xf numFmtId="1" fontId="53" fillId="0" borderId="39" xfId="0" applyNumberFormat="1" applyFont="1" applyFill="1" applyBorder="1" applyAlignment="1">
      <alignment horizontal="center" vertical="center" shrinkToFit="1"/>
    </xf>
    <xf numFmtId="3" fontId="4" fillId="0" borderId="38" xfId="0" applyNumberFormat="1" applyFont="1" applyFill="1" applyBorder="1" applyAlignment="1">
      <alignment horizontal="right" vertical="center" wrapText="1"/>
    </xf>
    <xf numFmtId="3" fontId="4" fillId="0" borderId="40" xfId="0" applyNumberFormat="1" applyFont="1" applyFill="1" applyBorder="1" applyAlignment="1">
      <alignment horizontal="right" vertical="center" wrapText="1"/>
    </xf>
    <xf numFmtId="3" fontId="4" fillId="0" borderId="39" xfId="0" applyNumberFormat="1" applyFont="1" applyFill="1" applyBorder="1" applyAlignment="1">
      <alignment horizontal="right" vertical="center" wrapText="1"/>
    </xf>
    <xf numFmtId="1" fontId="51" fillId="0" borderId="41" xfId="0" applyNumberFormat="1" applyFont="1" applyFill="1" applyBorder="1" applyAlignment="1">
      <alignment horizontal="center" vertical="center" shrinkToFit="1"/>
    </xf>
    <xf numFmtId="1" fontId="51" fillId="0" borderId="13" xfId="0" applyNumberFormat="1" applyFont="1" applyFill="1" applyBorder="1" applyAlignment="1">
      <alignment horizontal="center" vertical="center" shrinkToFit="1"/>
    </xf>
    <xf numFmtId="3" fontId="0" fillId="0" borderId="41" xfId="0" applyNumberFormat="1" applyFill="1" applyBorder="1" applyAlignment="1">
      <alignment horizontal="right" wrapText="1"/>
    </xf>
    <xf numFmtId="3" fontId="0" fillId="0" borderId="12" xfId="0" applyNumberFormat="1" applyFill="1" applyBorder="1" applyAlignment="1">
      <alignment horizontal="right" wrapText="1"/>
    </xf>
    <xf numFmtId="3" fontId="0" fillId="0" borderId="13" xfId="0" applyNumberFormat="1" applyFill="1" applyBorder="1" applyAlignment="1">
      <alignment horizontal="right" wrapText="1"/>
    </xf>
    <xf numFmtId="3" fontId="52" fillId="0" borderId="41" xfId="0" applyNumberFormat="1" applyFont="1" applyFill="1" applyBorder="1" applyAlignment="1">
      <alignment horizontal="right" wrapText="1"/>
    </xf>
    <xf numFmtId="3" fontId="52" fillId="0" borderId="13" xfId="0" applyNumberFormat="1" applyFont="1" applyFill="1" applyBorder="1" applyAlignment="1">
      <alignment horizontal="right" wrapText="1"/>
    </xf>
    <xf numFmtId="3" fontId="6" fillId="0" borderId="18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0" fontId="2" fillId="0" borderId="4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1" fontId="53" fillId="0" borderId="18" xfId="0" applyNumberFormat="1" applyFont="1" applyFill="1" applyBorder="1" applyAlignment="1">
      <alignment horizontal="center" vertical="center" shrinkToFit="1"/>
    </xf>
    <xf numFmtId="1" fontId="53" fillId="0" borderId="15" xfId="0" applyNumberFormat="1" applyFont="1" applyFill="1" applyBorder="1" applyAlignment="1">
      <alignment horizontal="center" vertical="center" shrinkToFit="1"/>
    </xf>
    <xf numFmtId="3" fontId="4" fillId="0" borderId="14" xfId="0" applyNumberFormat="1" applyFont="1" applyFill="1" applyBorder="1" applyAlignment="1">
      <alignment horizontal="right" vertical="center" wrapText="1"/>
    </xf>
    <xf numFmtId="3" fontId="0" fillId="0" borderId="18" xfId="0" applyNumberFormat="1" applyFill="1" applyBorder="1" applyAlignment="1">
      <alignment horizontal="right" vertical="center" wrapText="1"/>
    </xf>
    <xf numFmtId="3" fontId="0" fillId="0" borderId="14" xfId="0" applyNumberFormat="1" applyFill="1" applyBorder="1" applyAlignment="1">
      <alignment horizontal="right" vertical="center" wrapText="1"/>
    </xf>
    <xf numFmtId="3" fontId="0" fillId="0" borderId="15" xfId="0" applyNumberFormat="1" applyFill="1" applyBorder="1" applyAlignment="1">
      <alignment horizontal="right" vertical="center" wrapText="1"/>
    </xf>
    <xf numFmtId="3" fontId="52" fillId="0" borderId="18" xfId="0" applyNumberFormat="1" applyFont="1" applyFill="1" applyBorder="1" applyAlignment="1">
      <alignment horizontal="right" vertical="center" wrapText="1"/>
    </xf>
    <xf numFmtId="3" fontId="52" fillId="0" borderId="15" xfId="0" applyNumberFormat="1" applyFont="1" applyFill="1" applyBorder="1" applyAlignment="1">
      <alignment horizontal="right" vertical="center" wrapText="1"/>
    </xf>
    <xf numFmtId="1" fontId="51" fillId="0" borderId="38" xfId="0" applyNumberFormat="1" applyFont="1" applyFill="1" applyBorder="1" applyAlignment="1">
      <alignment horizontal="center" vertical="center" shrinkToFit="1"/>
    </xf>
    <xf numFmtId="1" fontId="51" fillId="0" borderId="39" xfId="0" applyNumberFormat="1" applyFont="1" applyFill="1" applyBorder="1" applyAlignment="1">
      <alignment horizontal="center" vertical="center" shrinkToFit="1"/>
    </xf>
    <xf numFmtId="3" fontId="56" fillId="0" borderId="38" xfId="0" applyNumberFormat="1" applyFont="1" applyFill="1" applyBorder="1" applyAlignment="1">
      <alignment horizontal="right" vertical="center" wrapText="1"/>
    </xf>
    <xf numFmtId="3" fontId="56" fillId="0" borderId="40" xfId="0" applyNumberFormat="1" applyFont="1" applyFill="1" applyBorder="1" applyAlignment="1">
      <alignment horizontal="right" vertical="center" wrapText="1"/>
    </xf>
    <xf numFmtId="3" fontId="56" fillId="0" borderId="39" xfId="0" applyNumberFormat="1" applyFont="1" applyFill="1" applyBorder="1" applyAlignment="1">
      <alignment horizontal="right" vertical="center" wrapText="1"/>
    </xf>
    <xf numFmtId="3" fontId="52" fillId="0" borderId="38" xfId="0" applyNumberFormat="1" applyFont="1" applyFill="1" applyBorder="1" applyAlignment="1">
      <alignment horizontal="right" vertical="center" wrapText="1"/>
    </xf>
    <xf numFmtId="3" fontId="52" fillId="0" borderId="39" xfId="0" applyNumberFormat="1" applyFont="1" applyFill="1" applyBorder="1" applyAlignment="1">
      <alignment horizontal="right" vertical="center" wrapText="1"/>
    </xf>
    <xf numFmtId="3" fontId="0" fillId="0" borderId="38" xfId="0" applyNumberFormat="1" applyFill="1" applyBorder="1" applyAlignment="1">
      <alignment horizontal="right" vertical="center" wrapText="1"/>
    </xf>
    <xf numFmtId="3" fontId="0" fillId="0" borderId="39" xfId="0" applyNumberFormat="1" applyFill="1" applyBorder="1" applyAlignment="1">
      <alignment horizontal="right" vertical="center" wrapText="1"/>
    </xf>
    <xf numFmtId="3" fontId="0" fillId="0" borderId="41" xfId="0" applyNumberFormat="1" applyFill="1" applyBorder="1" applyAlignment="1">
      <alignment horizontal="right" vertical="center" wrapText="1"/>
    </xf>
    <xf numFmtId="3" fontId="0" fillId="0" borderId="12" xfId="0" applyNumberFormat="1" applyFill="1" applyBorder="1" applyAlignment="1">
      <alignment horizontal="right" vertical="center" wrapText="1"/>
    </xf>
    <xf numFmtId="3" fontId="0" fillId="0" borderId="13" xfId="0" applyNumberFormat="1" applyFill="1" applyBorder="1" applyAlignment="1">
      <alignment horizontal="right" vertical="center" wrapText="1"/>
    </xf>
    <xf numFmtId="3" fontId="52" fillId="0" borderId="41" xfId="0" applyNumberFormat="1" applyFont="1" applyFill="1" applyBorder="1" applyAlignment="1">
      <alignment horizontal="right" vertical="center" wrapText="1"/>
    </xf>
    <xf numFmtId="3" fontId="52" fillId="0" borderId="13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52" fillId="0" borderId="14" xfId="0" applyNumberFormat="1" applyFont="1" applyFill="1" applyBorder="1" applyAlignment="1">
      <alignment horizontal="right" vertical="center" wrapText="1"/>
    </xf>
    <xf numFmtId="1" fontId="53" fillId="0" borderId="41" xfId="0" applyNumberFormat="1" applyFont="1" applyFill="1" applyBorder="1" applyAlignment="1">
      <alignment horizontal="center" vertical="center" shrinkToFit="1"/>
    </xf>
    <xf numFmtId="1" fontId="53" fillId="0" borderId="13" xfId="0" applyNumberFormat="1" applyFont="1" applyFill="1" applyBorder="1" applyAlignment="1">
      <alignment horizontal="center" vertical="center" shrinkToFit="1"/>
    </xf>
    <xf numFmtId="3" fontId="52" fillId="0" borderId="12" xfId="0" applyNumberFormat="1" applyFont="1" applyFill="1" applyBorder="1" applyAlignment="1">
      <alignment horizontal="right" vertical="center" wrapText="1"/>
    </xf>
    <xf numFmtId="3" fontId="52" fillId="0" borderId="38" xfId="0" applyNumberFormat="1" applyFont="1" applyFill="1" applyBorder="1" applyAlignment="1">
      <alignment horizontal="right" wrapText="1"/>
    </xf>
    <xf numFmtId="3" fontId="52" fillId="0" borderId="40" xfId="0" applyNumberFormat="1" applyFont="1" applyFill="1" applyBorder="1" applyAlignment="1">
      <alignment horizontal="right" wrapText="1"/>
    </xf>
    <xf numFmtId="3" fontId="52" fillId="0" borderId="39" xfId="0" applyNumberFormat="1" applyFont="1" applyFill="1" applyBorder="1" applyAlignment="1">
      <alignment horizontal="right" wrapText="1"/>
    </xf>
    <xf numFmtId="3" fontId="52" fillId="0" borderId="35" xfId="0" applyNumberFormat="1" applyFont="1" applyFill="1" applyBorder="1" applyAlignment="1">
      <alignment horizontal="right" wrapText="1"/>
    </xf>
    <xf numFmtId="3" fontId="52" fillId="0" borderId="36" xfId="0" applyNumberFormat="1" applyFont="1" applyFill="1" applyBorder="1" applyAlignment="1">
      <alignment horizontal="right" wrapText="1"/>
    </xf>
    <xf numFmtId="3" fontId="0" fillId="0" borderId="40" xfId="0" applyNumberFormat="1" applyFill="1" applyBorder="1" applyAlignment="1">
      <alignment horizontal="right" vertical="center" wrapText="1"/>
    </xf>
    <xf numFmtId="3" fontId="0" fillId="0" borderId="38" xfId="0" applyNumberFormat="1" applyFill="1" applyBorder="1" applyAlignment="1">
      <alignment horizontal="right" wrapText="1"/>
    </xf>
    <xf numFmtId="3" fontId="0" fillId="0" borderId="39" xfId="0" applyNumberForma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wrapText="1"/>
    </xf>
    <xf numFmtId="3" fontId="57" fillId="0" borderId="18" xfId="0" applyNumberFormat="1" applyFont="1" applyFill="1" applyBorder="1" applyAlignment="1">
      <alignment horizontal="right" wrapText="1"/>
    </xf>
    <xf numFmtId="3" fontId="57" fillId="0" borderId="15" xfId="0" applyNumberFormat="1" applyFont="1" applyFill="1" applyBorder="1" applyAlignment="1">
      <alignment horizontal="right" wrapText="1"/>
    </xf>
    <xf numFmtId="0" fontId="0" fillId="0" borderId="1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" fontId="52" fillId="0" borderId="14" xfId="0" applyNumberFormat="1" applyFont="1" applyFill="1" applyBorder="1" applyAlignment="1">
      <alignment horizontal="right" wrapText="1"/>
    </xf>
    <xf numFmtId="164" fontId="53" fillId="0" borderId="18" xfId="0" applyNumberFormat="1" applyFont="1" applyFill="1" applyBorder="1" applyAlignment="1">
      <alignment horizontal="center" vertical="center" shrinkToFit="1"/>
    </xf>
    <xf numFmtId="164" fontId="53" fillId="0" borderId="15" xfId="0" applyNumberFormat="1" applyFont="1" applyFill="1" applyBorder="1" applyAlignment="1">
      <alignment horizontal="center" vertical="center" shrinkToFit="1"/>
    </xf>
    <xf numFmtId="164" fontId="51" fillId="0" borderId="18" xfId="0" applyNumberFormat="1" applyFont="1" applyFill="1" applyBorder="1" applyAlignment="1">
      <alignment horizontal="center" vertical="center" shrinkToFit="1"/>
    </xf>
    <xf numFmtId="164" fontId="51" fillId="0" borderId="15" xfId="0" applyNumberFormat="1" applyFont="1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left" wrapText="1"/>
    </xf>
    <xf numFmtId="0" fontId="0" fillId="0" borderId="4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textRotation="90" wrapText="1"/>
    </xf>
    <xf numFmtId="0" fontId="4" fillId="0" borderId="47" xfId="0" applyFont="1" applyFill="1" applyBorder="1" applyAlignment="1">
      <alignment horizontal="center" vertical="center" textRotation="90" wrapText="1"/>
    </xf>
    <xf numFmtId="0" fontId="4" fillId="0" borderId="48" xfId="0" applyFont="1" applyFill="1" applyBorder="1" applyAlignment="1">
      <alignment horizontal="center" vertical="center" textRotation="90" wrapText="1"/>
    </xf>
    <xf numFmtId="0" fontId="4" fillId="0" borderId="49" xfId="0" applyFont="1" applyFill="1" applyBorder="1" applyAlignment="1">
      <alignment horizontal="center" vertical="center" textRotation="90" wrapText="1"/>
    </xf>
    <xf numFmtId="0" fontId="4" fillId="0" borderId="50" xfId="0" applyFont="1" applyFill="1" applyBorder="1" applyAlignment="1">
      <alignment horizontal="center" vertical="center" textRotation="90" wrapText="1"/>
    </xf>
    <xf numFmtId="0" fontId="4" fillId="0" borderId="51" xfId="0" applyFont="1" applyFill="1" applyBorder="1" applyAlignment="1">
      <alignment horizontal="center" vertical="center" textRotation="90" wrapText="1"/>
    </xf>
    <xf numFmtId="0" fontId="0" fillId="0" borderId="52" xfId="0" applyFill="1" applyBorder="1" applyAlignment="1">
      <alignment horizontal="center" vertical="center" textRotation="90" wrapText="1"/>
    </xf>
    <xf numFmtId="0" fontId="0" fillId="0" borderId="53" xfId="0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52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49" fontId="53" fillId="0" borderId="18" xfId="0" applyNumberFormat="1" applyFont="1" applyFill="1" applyBorder="1" applyAlignment="1">
      <alignment horizontal="left" wrapText="1"/>
    </xf>
    <xf numFmtId="49" fontId="53" fillId="0" borderId="15" xfId="0" applyNumberFormat="1" applyFont="1" applyFill="1" applyBorder="1" applyAlignment="1">
      <alignment horizontal="left" wrapText="1"/>
    </xf>
    <xf numFmtId="0" fontId="10" fillId="34" borderId="54" xfId="0" applyFont="1" applyFill="1" applyBorder="1" applyAlignment="1">
      <alignment horizontal="left" wrapText="1"/>
    </xf>
    <xf numFmtId="0" fontId="10" fillId="34" borderId="55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left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0" fontId="0" fillId="0" borderId="59" xfId="0" applyFill="1" applyBorder="1" applyAlignment="1">
      <alignment horizontal="left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59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1" fontId="51" fillId="33" borderId="60" xfId="0" applyNumberFormat="1" applyFont="1" applyFill="1" applyBorder="1" applyAlignment="1">
      <alignment horizontal="center" vertical="center" shrinkToFit="1"/>
    </xf>
    <xf numFmtId="1" fontId="51" fillId="33" borderId="59" xfId="0" applyNumberFormat="1" applyFont="1" applyFill="1" applyBorder="1" applyAlignment="1">
      <alignment horizontal="center" vertical="center" shrinkToFit="1"/>
    </xf>
    <xf numFmtId="1" fontId="51" fillId="33" borderId="60" xfId="0" applyNumberFormat="1" applyFont="1" applyFill="1" applyBorder="1" applyAlignment="1">
      <alignment horizontal="center" vertical="top" shrinkToFit="1"/>
    </xf>
    <xf numFmtId="1" fontId="51" fillId="33" borderId="0" xfId="0" applyNumberFormat="1" applyFont="1" applyFill="1" applyBorder="1" applyAlignment="1">
      <alignment horizontal="center" vertical="top" shrinkToFit="1"/>
    </xf>
    <xf numFmtId="1" fontId="51" fillId="33" borderId="59" xfId="0" applyNumberFormat="1" applyFont="1" applyFill="1" applyBorder="1" applyAlignment="1">
      <alignment horizontal="center" vertical="top" shrinkToFit="1"/>
    </xf>
    <xf numFmtId="0" fontId="3" fillId="0" borderId="16" xfId="0" applyFont="1" applyFill="1" applyBorder="1" applyAlignment="1">
      <alignment horizontal="left" vertical="top" wrapText="1"/>
    </xf>
    <xf numFmtId="0" fontId="52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61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8" fillId="0" borderId="33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justify" vertical="top" wrapText="1"/>
    </xf>
    <xf numFmtId="1" fontId="51" fillId="33" borderId="18" xfId="0" applyNumberFormat="1" applyFont="1" applyFill="1" applyBorder="1" applyAlignment="1">
      <alignment horizontal="center" vertical="top" shrinkToFit="1"/>
    </xf>
    <xf numFmtId="1" fontId="51" fillId="33" borderId="14" xfId="0" applyNumberFormat="1" applyFont="1" applyFill="1" applyBorder="1" applyAlignment="1">
      <alignment horizontal="center" vertical="top" shrinkToFit="1"/>
    </xf>
    <xf numFmtId="1" fontId="51" fillId="33" borderId="15" xfId="0" applyNumberFormat="1" applyFont="1" applyFill="1" applyBorder="1" applyAlignment="1">
      <alignment horizontal="center" vertical="top" shrinkToFit="1"/>
    </xf>
    <xf numFmtId="0" fontId="3" fillId="0" borderId="12" xfId="0" applyFont="1" applyFill="1" applyBorder="1" applyAlignment="1">
      <alignment horizontal="right" vertical="top" wrapText="1"/>
    </xf>
    <xf numFmtId="0" fontId="3" fillId="0" borderId="38" xfId="0" applyFont="1" applyFill="1" applyBorder="1" applyAlignment="1">
      <alignment horizontal="left" vertical="top" wrapText="1" indent="5"/>
    </xf>
    <xf numFmtId="0" fontId="3" fillId="0" borderId="40" xfId="0" applyFont="1" applyFill="1" applyBorder="1" applyAlignment="1">
      <alignment horizontal="left" vertical="top" wrapText="1" indent="5"/>
    </xf>
    <xf numFmtId="0" fontId="3" fillId="0" borderId="39" xfId="0" applyFont="1" applyFill="1" applyBorder="1" applyAlignment="1">
      <alignment horizontal="left" vertical="top" wrapText="1" indent="5"/>
    </xf>
    <xf numFmtId="0" fontId="3" fillId="0" borderId="41" xfId="0" applyFont="1" applyFill="1" applyBorder="1" applyAlignment="1">
      <alignment horizontal="left" vertical="top" wrapText="1" indent="5"/>
    </xf>
    <xf numFmtId="0" fontId="3" fillId="0" borderId="12" xfId="0" applyFont="1" applyFill="1" applyBorder="1" applyAlignment="1">
      <alignment horizontal="left" vertical="top" wrapText="1" indent="5"/>
    </xf>
    <xf numFmtId="0" fontId="3" fillId="0" borderId="13" xfId="0" applyFont="1" applyFill="1" applyBorder="1" applyAlignment="1">
      <alignment horizontal="left" vertical="top" wrapText="1" indent="5"/>
    </xf>
    <xf numFmtId="0" fontId="3" fillId="0" borderId="1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center" textRotation="90" wrapText="1"/>
    </xf>
    <xf numFmtId="0" fontId="0" fillId="0" borderId="40" xfId="0" applyFill="1" applyBorder="1" applyAlignment="1">
      <alignment horizontal="center" vertical="center" textRotation="90" wrapText="1"/>
    </xf>
    <xf numFmtId="0" fontId="0" fillId="0" borderId="39" xfId="0" applyFill="1" applyBorder="1" applyAlignment="1">
      <alignment horizontal="center" vertical="center" textRotation="90" wrapText="1"/>
    </xf>
    <xf numFmtId="0" fontId="0" fillId="0" borderId="41" xfId="0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left" textRotation="90" wrapText="1"/>
    </xf>
    <xf numFmtId="0" fontId="3" fillId="0" borderId="15" xfId="0" applyFont="1" applyFill="1" applyBorder="1" applyAlignment="1">
      <alignment horizontal="left" textRotation="90" wrapText="1"/>
    </xf>
    <xf numFmtId="0" fontId="0" fillId="0" borderId="18" xfId="0" applyFont="1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52" fillId="0" borderId="18" xfId="0" applyFont="1" applyFill="1" applyBorder="1" applyAlignment="1">
      <alignment horizontal="center" wrapText="1"/>
    </xf>
    <xf numFmtId="0" fontId="52" fillId="0" borderId="15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1" fontId="53" fillId="0" borderId="18" xfId="0" applyNumberFormat="1" applyFont="1" applyFill="1" applyBorder="1" applyAlignment="1">
      <alignment horizontal="left" vertical="top" shrinkToFit="1"/>
    </xf>
    <xf numFmtId="1" fontId="53" fillId="0" borderId="15" xfId="0" applyNumberFormat="1" applyFont="1" applyFill="1" applyBorder="1" applyAlignment="1">
      <alignment horizontal="left" vertical="top" shrinkToFit="1"/>
    </xf>
    <xf numFmtId="1" fontId="52" fillId="0" borderId="18" xfId="0" applyNumberFormat="1" applyFont="1" applyFill="1" applyBorder="1" applyAlignment="1">
      <alignment horizontal="center" wrapText="1"/>
    </xf>
    <xf numFmtId="0" fontId="52" fillId="0" borderId="14" xfId="0" applyFont="1" applyFill="1" applyBorder="1" applyAlignment="1">
      <alignment horizontal="center" wrapText="1"/>
    </xf>
    <xf numFmtId="1" fontId="0" fillId="0" borderId="18" xfId="0" applyNumberForma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 vertical="top" wrapText="1"/>
    </xf>
    <xf numFmtId="1" fontId="51" fillId="33" borderId="18" xfId="0" applyNumberFormat="1" applyFont="1" applyFill="1" applyBorder="1" applyAlignment="1">
      <alignment horizontal="right" vertical="top" indent="3" shrinkToFit="1"/>
    </xf>
    <xf numFmtId="1" fontId="51" fillId="33" borderId="15" xfId="0" applyNumberFormat="1" applyFont="1" applyFill="1" applyBorder="1" applyAlignment="1">
      <alignment horizontal="right" vertical="top" indent="3" shrinkToFit="1"/>
    </xf>
    <xf numFmtId="0" fontId="0" fillId="0" borderId="18" xfId="0" applyFill="1" applyBorder="1" applyAlignment="1">
      <alignment horizontal="left" wrapText="1"/>
    </xf>
    <xf numFmtId="1" fontId="51" fillId="33" borderId="18" xfId="0" applyNumberFormat="1" applyFont="1" applyFill="1" applyBorder="1" applyAlignment="1">
      <alignment horizontal="right" vertical="top" indent="2" shrinkToFit="1"/>
    </xf>
    <xf numFmtId="1" fontId="51" fillId="33" borderId="14" xfId="0" applyNumberFormat="1" applyFont="1" applyFill="1" applyBorder="1" applyAlignment="1">
      <alignment horizontal="right" vertical="top" indent="2" shrinkToFit="1"/>
    </xf>
    <xf numFmtId="1" fontId="51" fillId="33" borderId="15" xfId="0" applyNumberFormat="1" applyFont="1" applyFill="1" applyBorder="1" applyAlignment="1">
      <alignment horizontal="right" vertical="top" indent="2" shrinkToFit="1"/>
    </xf>
    <xf numFmtId="0" fontId="0" fillId="0" borderId="25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1" fontId="53" fillId="0" borderId="18" xfId="0" applyNumberFormat="1" applyFont="1" applyFill="1" applyBorder="1" applyAlignment="1">
      <alignment horizontal="center" vertical="top" shrinkToFit="1"/>
    </xf>
    <xf numFmtId="1" fontId="53" fillId="0" borderId="15" xfId="0" applyNumberFormat="1" applyFont="1" applyFill="1" applyBorder="1" applyAlignment="1">
      <alignment horizontal="center" vertical="top" shrinkToFit="1"/>
    </xf>
    <xf numFmtId="1" fontId="53" fillId="0" borderId="18" xfId="0" applyNumberFormat="1" applyFont="1" applyFill="1" applyBorder="1" applyAlignment="1">
      <alignment horizontal="right" vertical="top" indent="3" shrinkToFit="1"/>
    </xf>
    <xf numFmtId="1" fontId="53" fillId="0" borderId="15" xfId="0" applyNumberFormat="1" applyFont="1" applyFill="1" applyBorder="1" applyAlignment="1">
      <alignment horizontal="right" vertical="top" indent="3" shrinkToFit="1"/>
    </xf>
    <xf numFmtId="1" fontId="53" fillId="0" borderId="18" xfId="0" applyNumberFormat="1" applyFont="1" applyFill="1" applyBorder="1" applyAlignment="1">
      <alignment horizontal="right" vertical="top" indent="2" shrinkToFit="1"/>
    </xf>
    <xf numFmtId="1" fontId="53" fillId="0" borderId="14" xfId="0" applyNumberFormat="1" applyFont="1" applyFill="1" applyBorder="1" applyAlignment="1">
      <alignment horizontal="right" vertical="top" indent="2" shrinkToFit="1"/>
    </xf>
    <xf numFmtId="1" fontId="53" fillId="0" borderId="15" xfId="0" applyNumberFormat="1" applyFont="1" applyFill="1" applyBorder="1" applyAlignment="1">
      <alignment horizontal="right" vertical="top" indent="2" shrinkToFit="1"/>
    </xf>
    <xf numFmtId="0" fontId="3" fillId="0" borderId="4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 indent="6"/>
    </xf>
    <xf numFmtId="0" fontId="9" fillId="0" borderId="0" xfId="0" applyFont="1" applyFill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</xdr:row>
      <xdr:rowOff>0</xdr:rowOff>
    </xdr:from>
    <xdr:ext cx="571500" cy="0"/>
    <xdr:sp>
      <xdr:nvSpPr>
        <xdr:cNvPr id="1" name="Shape 4"/>
        <xdr:cNvSpPr>
          <a:spLocks/>
        </xdr:cNvSpPr>
      </xdr:nvSpPr>
      <xdr:spPr>
        <a:xfrm>
          <a:off x="104775" y="161925"/>
          <a:ext cx="571500" cy="0"/>
        </a:xfrm>
        <a:custGeom>
          <a:pathLst>
            <a:path h="0" w="685800">
              <a:moveTo>
                <a:pt x="0" y="0"/>
              </a:moveTo>
              <a:lnTo>
                <a:pt x="685800" y="0"/>
              </a:lnTo>
            </a:path>
          </a:pathLst>
        </a:custGeom>
        <a:noFill/>
        <a:ln w="6096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19050</xdr:colOff>
      <xdr:row>1</xdr:row>
      <xdr:rowOff>0</xdr:rowOff>
    </xdr:from>
    <xdr:ext cx="190500" cy="0"/>
    <xdr:sp>
      <xdr:nvSpPr>
        <xdr:cNvPr id="2" name="Shape 5"/>
        <xdr:cNvSpPr>
          <a:spLocks/>
        </xdr:cNvSpPr>
      </xdr:nvSpPr>
      <xdr:spPr>
        <a:xfrm>
          <a:off x="3486150" y="161925"/>
          <a:ext cx="190500" cy="0"/>
        </a:xfrm>
        <a:custGeom>
          <a:pathLst>
            <a:path h="0" w="762000">
              <a:moveTo>
                <a:pt x="0" y="0"/>
              </a:moveTo>
              <a:lnTo>
                <a:pt x="762000" y="0"/>
              </a:lnTo>
            </a:path>
          </a:pathLst>
        </a:custGeom>
        <a:noFill/>
        <a:ln w="6096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0" cy="0"/>
    <xdr:sp>
      <xdr:nvSpPr>
        <xdr:cNvPr id="3" name="Shape 6"/>
        <xdr:cNvSpPr>
          <a:spLocks/>
        </xdr:cNvSpPr>
      </xdr:nvSpPr>
      <xdr:spPr>
        <a:xfrm>
          <a:off x="3676650" y="161925"/>
          <a:ext cx="0" cy="0"/>
        </a:xfrm>
        <a:custGeom>
          <a:pathLst>
            <a:path h="0" w="1295400">
              <a:moveTo>
                <a:pt x="0" y="0"/>
              </a:moveTo>
              <a:lnTo>
                <a:pt x="1295400" y="0"/>
              </a:lnTo>
            </a:path>
          </a:pathLst>
        </a:custGeom>
        <a:noFill/>
        <a:ln w="6096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6144875" cy="0"/>
    <xdr:sp>
      <xdr:nvSpPr>
        <xdr:cNvPr id="4" name="Shape 7"/>
        <xdr:cNvSpPr>
          <a:spLocks/>
        </xdr:cNvSpPr>
      </xdr:nvSpPr>
      <xdr:spPr>
        <a:xfrm>
          <a:off x="0" y="161925"/>
          <a:ext cx="16144875" cy="0"/>
        </a:xfrm>
        <a:custGeom>
          <a:pathLst>
            <a:path h="0" w="5334635">
              <a:moveTo>
                <a:pt x="0" y="0"/>
              </a:moveTo>
              <a:lnTo>
                <a:pt x="5334381" y="0"/>
              </a:lnTo>
            </a:path>
          </a:pathLst>
        </a:custGeom>
        <a:noFill/>
        <a:ln w="960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22</xdr:row>
      <xdr:rowOff>161925</xdr:rowOff>
    </xdr:from>
    <xdr:ext cx="3028950" cy="47625"/>
    <xdr:sp>
      <xdr:nvSpPr>
        <xdr:cNvPr id="1" name="Shape 8"/>
        <xdr:cNvSpPr>
          <a:spLocks/>
        </xdr:cNvSpPr>
      </xdr:nvSpPr>
      <xdr:spPr>
        <a:xfrm>
          <a:off x="38100" y="6705600"/>
          <a:ext cx="3028950" cy="47625"/>
        </a:xfrm>
        <a:custGeom>
          <a:pathLst>
            <a:path h="45719" w="1066800">
              <a:moveTo>
                <a:pt x="0" y="0"/>
              </a:moveTo>
              <a:lnTo>
                <a:pt x="1066800" y="0"/>
              </a:lnTo>
            </a:path>
          </a:pathLst>
        </a:custGeom>
        <a:noFill/>
        <a:ln w="6096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266700</xdr:colOff>
      <xdr:row>22</xdr:row>
      <xdr:rowOff>161925</xdr:rowOff>
    </xdr:from>
    <xdr:ext cx="1571625" cy="9525"/>
    <xdr:sp>
      <xdr:nvSpPr>
        <xdr:cNvPr id="2" name="Shape 9"/>
        <xdr:cNvSpPr>
          <a:spLocks/>
        </xdr:cNvSpPr>
      </xdr:nvSpPr>
      <xdr:spPr>
        <a:xfrm>
          <a:off x="2733675" y="6705600"/>
          <a:ext cx="1571625" cy="9525"/>
        </a:xfrm>
        <a:custGeom>
          <a:pathLst>
            <a:path h="7620" w="1295400">
              <a:moveTo>
                <a:pt x="0" y="0"/>
              </a:moveTo>
              <a:lnTo>
                <a:pt x="1295400" y="0"/>
              </a:lnTo>
            </a:path>
          </a:pathLst>
        </a:custGeom>
        <a:noFill/>
        <a:ln w="6096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28575</xdr:colOff>
      <xdr:row>22</xdr:row>
      <xdr:rowOff>114300</xdr:rowOff>
    </xdr:from>
    <xdr:ext cx="1600200" cy="66675"/>
    <xdr:sp>
      <xdr:nvSpPr>
        <xdr:cNvPr id="3" name="Shape 10"/>
        <xdr:cNvSpPr>
          <a:spLocks/>
        </xdr:cNvSpPr>
      </xdr:nvSpPr>
      <xdr:spPr>
        <a:xfrm flipV="1">
          <a:off x="4286250" y="6657975"/>
          <a:ext cx="1600200" cy="66675"/>
        </a:xfrm>
        <a:custGeom>
          <a:pathLst>
            <a:path h="45719" w="1676400">
              <a:moveTo>
                <a:pt x="0" y="0"/>
              </a:moveTo>
              <a:lnTo>
                <a:pt x="1676400" y="0"/>
              </a:lnTo>
            </a:path>
          </a:pathLst>
        </a:custGeom>
        <a:noFill/>
        <a:ln w="6096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9"/>
  <sheetViews>
    <sheetView tabSelected="1" view="pageBreakPreview" zoomScaleSheetLayoutView="100" zoomScalePageLayoutView="0" workbookViewId="0" topLeftCell="A1">
      <selection activeCell="H1" sqref="H1:N1"/>
    </sheetView>
  </sheetViews>
  <sheetFormatPr defaultColWidth="9.33203125" defaultRowHeight="12.75"/>
  <cols>
    <col min="1" max="1" width="47.33203125" style="0" customWidth="1"/>
    <col min="2" max="2" width="2" style="13" customWidth="1"/>
    <col min="3" max="3" width="5.33203125" style="13" customWidth="1"/>
    <col min="4" max="4" width="2.16015625" style="0" hidden="1" customWidth="1"/>
    <col min="5" max="5" width="0.1640625" style="0" hidden="1" customWidth="1"/>
    <col min="6" max="6" width="7.16015625" style="0" customWidth="1"/>
    <col min="7" max="7" width="8.5" style="0" customWidth="1"/>
    <col min="8" max="8" width="0.65625" style="0" hidden="1" customWidth="1"/>
    <col min="9" max="9" width="7.5" style="0" customWidth="1"/>
    <col min="10" max="10" width="7.16015625" style="0" customWidth="1"/>
    <col min="11" max="11" width="7.83203125" style="0" customWidth="1"/>
    <col min="12" max="12" width="1.83203125" style="0" customWidth="1"/>
    <col min="13" max="13" width="6.83203125" style="0" customWidth="1"/>
    <col min="14" max="14" width="8.16015625" style="0" customWidth="1"/>
  </cols>
  <sheetData>
    <row r="1" spans="1:17" ht="89.25" customHeight="1">
      <c r="A1" s="88"/>
      <c r="B1" s="89"/>
      <c r="C1" s="90"/>
      <c r="D1" s="90"/>
      <c r="E1" s="90"/>
      <c r="F1" s="90"/>
      <c r="G1" s="90"/>
      <c r="H1" s="231" t="s">
        <v>162</v>
      </c>
      <c r="I1" s="232"/>
      <c r="J1" s="232"/>
      <c r="K1" s="232"/>
      <c r="L1" s="232"/>
      <c r="M1" s="232"/>
      <c r="N1" s="232"/>
      <c r="O1" s="91"/>
      <c r="P1" s="92"/>
      <c r="Q1" s="92"/>
    </row>
    <row r="2" spans="1:14" ht="107.25" customHeight="1">
      <c r="A2" s="223" t="s">
        <v>105</v>
      </c>
      <c r="B2" s="224"/>
      <c r="C2" s="224"/>
      <c r="D2" s="224"/>
      <c r="E2" s="224"/>
      <c r="F2" s="225" t="s">
        <v>106</v>
      </c>
      <c r="G2" s="224"/>
      <c r="H2" s="224"/>
      <c r="I2" s="224"/>
      <c r="J2" s="224"/>
      <c r="K2" s="224"/>
      <c r="L2" s="224"/>
      <c r="M2" s="224"/>
      <c r="N2" s="224"/>
    </row>
    <row r="3" spans="1:27" ht="24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7"/>
      <c r="M3" s="228" t="s">
        <v>0</v>
      </c>
      <c r="N3" s="127"/>
      <c r="T3" s="107"/>
      <c r="U3" s="108"/>
      <c r="V3" s="108"/>
      <c r="W3" s="108"/>
      <c r="X3" s="108"/>
      <c r="Y3" s="108"/>
      <c r="Z3" s="108"/>
      <c r="AA3" s="108"/>
    </row>
    <row r="4" spans="1:14" ht="17.25" customHeight="1">
      <c r="A4" s="226"/>
      <c r="B4" s="226"/>
      <c r="C4" s="226"/>
      <c r="D4" s="226"/>
      <c r="E4" s="21" t="s">
        <v>1</v>
      </c>
      <c r="F4" s="21"/>
      <c r="G4" s="21"/>
      <c r="H4" s="21"/>
      <c r="I4" s="21"/>
      <c r="J4" s="229" t="s">
        <v>103</v>
      </c>
      <c r="K4" s="229"/>
      <c r="L4" s="230"/>
      <c r="M4" s="112">
        <v>2024</v>
      </c>
      <c r="N4" s="113"/>
    </row>
    <row r="5" spans="1:23" ht="17.25" customHeight="1">
      <c r="A5" s="121" t="s">
        <v>98</v>
      </c>
      <c r="B5" s="121"/>
      <c r="C5" s="121"/>
      <c r="D5" s="121"/>
      <c r="E5" s="121"/>
      <c r="F5" s="121"/>
      <c r="G5" s="121"/>
      <c r="H5" s="121"/>
      <c r="I5" s="121"/>
      <c r="J5" s="122" t="s">
        <v>102</v>
      </c>
      <c r="K5" s="122"/>
      <c r="L5" s="123"/>
      <c r="M5" s="211" t="s">
        <v>100</v>
      </c>
      <c r="N5" s="212"/>
      <c r="T5" s="14" t="s">
        <v>99</v>
      </c>
      <c r="U5" s="12"/>
      <c r="V5" s="12"/>
      <c r="W5" s="15"/>
    </row>
    <row r="6" spans="1:27" ht="17.25" customHeight="1">
      <c r="A6" s="126" t="s">
        <v>2</v>
      </c>
      <c r="B6" s="126"/>
      <c r="C6" s="126"/>
      <c r="D6" s="126"/>
      <c r="E6" s="16"/>
      <c r="F6" s="17"/>
      <c r="G6" s="17"/>
      <c r="H6" s="17"/>
      <c r="I6" s="17"/>
      <c r="J6" s="124" t="s">
        <v>101</v>
      </c>
      <c r="K6" s="124"/>
      <c r="L6" s="125"/>
      <c r="M6" s="213"/>
      <c r="N6" s="214"/>
      <c r="T6" s="16" t="s">
        <v>101</v>
      </c>
      <c r="U6" s="17"/>
      <c r="V6" s="17"/>
      <c r="W6" s="17"/>
      <c r="X6" s="17"/>
      <c r="Y6" s="17"/>
      <c r="Z6" s="17"/>
      <c r="AA6" s="18"/>
    </row>
    <row r="7" spans="1:27" ht="17.25" customHeight="1">
      <c r="A7" s="126" t="s">
        <v>3</v>
      </c>
      <c r="B7" s="126"/>
      <c r="C7" s="126"/>
      <c r="D7" s="126"/>
      <c r="E7" s="17"/>
      <c r="F7" s="17"/>
      <c r="G7" s="17"/>
      <c r="H7" s="17"/>
      <c r="I7" s="17"/>
      <c r="J7" s="126" t="s">
        <v>4</v>
      </c>
      <c r="K7" s="126"/>
      <c r="L7" s="127"/>
      <c r="M7" s="213"/>
      <c r="N7" s="214"/>
      <c r="T7" s="17" t="s">
        <v>4</v>
      </c>
      <c r="U7" s="17"/>
      <c r="V7" s="17"/>
      <c r="W7" s="17"/>
      <c r="X7" s="17"/>
      <c r="Y7" s="17"/>
      <c r="Z7" s="17"/>
      <c r="AA7" s="18"/>
    </row>
    <row r="8" spans="1:27" ht="17.25" customHeight="1">
      <c r="A8" s="109" t="s">
        <v>5</v>
      </c>
      <c r="B8" s="109"/>
      <c r="C8" s="109"/>
      <c r="D8" s="109"/>
      <c r="E8" s="19"/>
      <c r="F8" s="19"/>
      <c r="G8" s="19"/>
      <c r="H8" s="19"/>
      <c r="I8" s="19"/>
      <c r="J8" s="109" t="s">
        <v>6</v>
      </c>
      <c r="K8" s="109"/>
      <c r="L8" s="128"/>
      <c r="M8" s="110" t="s">
        <v>96</v>
      </c>
      <c r="N8" s="111"/>
      <c r="T8" s="19" t="s">
        <v>6</v>
      </c>
      <c r="U8" s="19"/>
      <c r="V8" s="19"/>
      <c r="W8" s="19"/>
      <c r="X8" s="19"/>
      <c r="Y8" s="19"/>
      <c r="Z8" s="19"/>
      <c r="AA8" s="20"/>
    </row>
    <row r="9" spans="1:14" ht="17.25" customHeight="1">
      <c r="A9" s="215" t="s">
        <v>95</v>
      </c>
      <c r="B9" s="216"/>
      <c r="C9" s="216"/>
      <c r="D9" s="216"/>
      <c r="E9" s="217" t="s">
        <v>107</v>
      </c>
      <c r="F9" s="217"/>
      <c r="G9" s="217"/>
      <c r="H9" s="217"/>
      <c r="I9" s="217"/>
      <c r="J9" s="217"/>
      <c r="K9" s="217"/>
      <c r="L9" s="217"/>
      <c r="M9" s="194"/>
      <c r="N9" s="194"/>
    </row>
    <row r="10" spans="1:14" ht="17.25" customHeight="1">
      <c r="A10" s="208" t="s">
        <v>7</v>
      </c>
      <c r="B10" s="208"/>
      <c r="C10" s="208"/>
      <c r="D10" s="208"/>
      <c r="E10" s="209" t="s">
        <v>94</v>
      </c>
      <c r="F10" s="209"/>
      <c r="G10" s="209"/>
      <c r="H10" s="209"/>
      <c r="I10" s="209"/>
      <c r="J10" s="209"/>
      <c r="K10" s="209"/>
      <c r="L10" s="209"/>
      <c r="M10" s="210"/>
      <c r="N10" s="210"/>
    </row>
    <row r="11" spans="1:14" ht="17.25" customHeight="1">
      <c r="A11" s="238" t="s">
        <v>87</v>
      </c>
      <c r="B11" s="238"/>
      <c r="C11" s="238"/>
      <c r="D11" s="238"/>
      <c r="E11" s="239" t="s">
        <v>97</v>
      </c>
      <c r="F11" s="239"/>
      <c r="G11" s="239"/>
      <c r="H11" s="239"/>
      <c r="I11" s="239"/>
      <c r="J11" s="239"/>
      <c r="K11" s="239"/>
      <c r="L11" s="239"/>
      <c r="M11" s="240"/>
      <c r="N11" s="240"/>
    </row>
    <row r="12" spans="1:14" ht="17.25" customHeight="1">
      <c r="A12" s="7"/>
      <c r="B12" s="36"/>
      <c r="C12" s="36"/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27" customHeight="1">
      <c r="A13" s="205" t="s">
        <v>108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</row>
    <row r="14" spans="1:14" ht="30" customHeight="1">
      <c r="A14" s="207" t="s">
        <v>8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</row>
    <row r="15" ht="21.75" customHeight="1" thickBot="1">
      <c r="A15" s="2" t="s">
        <v>9</v>
      </c>
    </row>
    <row r="16" spans="1:14" s="13" customFormat="1" ht="14.25" customHeight="1">
      <c r="A16" s="241"/>
      <c r="B16" s="197" t="s">
        <v>10</v>
      </c>
      <c r="C16" s="199"/>
      <c r="D16" s="197" t="s">
        <v>11</v>
      </c>
      <c r="E16" s="198"/>
      <c r="F16" s="199"/>
      <c r="G16" s="203" t="s">
        <v>12</v>
      </c>
      <c r="H16" s="197" t="s">
        <v>13</v>
      </c>
      <c r="I16" s="199"/>
      <c r="J16" s="218" t="s">
        <v>14</v>
      </c>
      <c r="K16" s="219"/>
      <c r="L16" s="219"/>
      <c r="M16" s="219"/>
      <c r="N16" s="220"/>
    </row>
    <row r="17" spans="1:14" s="13" customFormat="1" ht="54.75" customHeight="1" thickBot="1">
      <c r="A17" s="242"/>
      <c r="B17" s="200"/>
      <c r="C17" s="202"/>
      <c r="D17" s="200"/>
      <c r="E17" s="201"/>
      <c r="F17" s="202"/>
      <c r="G17" s="204"/>
      <c r="H17" s="200"/>
      <c r="I17" s="202"/>
      <c r="J17" s="80" t="s">
        <v>15</v>
      </c>
      <c r="K17" s="80" t="s">
        <v>16</v>
      </c>
      <c r="L17" s="221" t="s">
        <v>17</v>
      </c>
      <c r="M17" s="222"/>
      <c r="N17" s="81" t="s">
        <v>18</v>
      </c>
    </row>
    <row r="18" spans="1:14" s="11" customFormat="1" ht="17.25" customHeight="1" thickBot="1">
      <c r="A18" s="77">
        <v>1</v>
      </c>
      <c r="B18" s="233">
        <v>2</v>
      </c>
      <c r="C18" s="234"/>
      <c r="D18" s="235">
        <v>3</v>
      </c>
      <c r="E18" s="236"/>
      <c r="F18" s="237"/>
      <c r="G18" s="78">
        <v>4</v>
      </c>
      <c r="H18" s="235">
        <v>5</v>
      </c>
      <c r="I18" s="237"/>
      <c r="J18" s="78">
        <v>6</v>
      </c>
      <c r="K18" s="78">
        <v>7</v>
      </c>
      <c r="L18" s="235">
        <v>8</v>
      </c>
      <c r="M18" s="237"/>
      <c r="N18" s="79">
        <v>9</v>
      </c>
    </row>
    <row r="19" spans="1:14" ht="17.25" customHeight="1" thickBot="1">
      <c r="A19" s="144" t="s">
        <v>19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6"/>
    </row>
    <row r="20" spans="1:14" ht="17.25" customHeight="1">
      <c r="A20" s="76" t="s">
        <v>20</v>
      </c>
      <c r="B20" s="195"/>
      <c r="C20" s="196"/>
      <c r="D20" s="136"/>
      <c r="E20" s="137"/>
      <c r="F20" s="138"/>
      <c r="G20" s="61"/>
      <c r="H20" s="139"/>
      <c r="I20" s="140"/>
      <c r="J20" s="61"/>
      <c r="K20" s="61"/>
      <c r="L20" s="136"/>
      <c r="M20" s="138"/>
      <c r="N20" s="62"/>
    </row>
    <row r="21" spans="1:14" ht="34.5" customHeight="1">
      <c r="A21" s="47" t="s">
        <v>21</v>
      </c>
      <c r="B21" s="192">
        <v>10</v>
      </c>
      <c r="C21" s="193"/>
      <c r="D21" s="94">
        <v>43436</v>
      </c>
      <c r="E21" s="95"/>
      <c r="F21" s="96"/>
      <c r="G21" s="34">
        <v>95040</v>
      </c>
      <c r="H21" s="97">
        <v>105480</v>
      </c>
      <c r="I21" s="98"/>
      <c r="J21" s="34">
        <f>H21/4</f>
        <v>26370</v>
      </c>
      <c r="K21" s="34">
        <f>H21/4</f>
        <v>26370</v>
      </c>
      <c r="L21" s="94">
        <f>H21/4</f>
        <v>26370</v>
      </c>
      <c r="M21" s="96"/>
      <c r="N21" s="46">
        <f>H21/4</f>
        <v>26370</v>
      </c>
    </row>
    <row r="22" spans="1:14" ht="17.25" customHeight="1">
      <c r="A22" s="48" t="s">
        <v>22</v>
      </c>
      <c r="B22" s="192">
        <v>11</v>
      </c>
      <c r="C22" s="193"/>
      <c r="D22" s="94"/>
      <c r="E22" s="95"/>
      <c r="F22" s="96"/>
      <c r="G22" s="34"/>
      <c r="H22" s="97"/>
      <c r="I22" s="98"/>
      <c r="J22" s="34"/>
      <c r="K22" s="34"/>
      <c r="L22" s="94"/>
      <c r="M22" s="96"/>
      <c r="N22" s="46"/>
    </row>
    <row r="23" spans="1:14" ht="17.25" customHeight="1">
      <c r="A23" s="48" t="s">
        <v>23</v>
      </c>
      <c r="B23" s="192">
        <v>20</v>
      </c>
      <c r="C23" s="193"/>
      <c r="D23" s="94">
        <v>7239</v>
      </c>
      <c r="E23" s="95"/>
      <c r="F23" s="96"/>
      <c r="G23" s="34">
        <v>15840</v>
      </c>
      <c r="H23" s="97">
        <f>H21/6</f>
        <v>17580</v>
      </c>
      <c r="I23" s="98"/>
      <c r="J23" s="34">
        <f>H23/4</f>
        <v>4395</v>
      </c>
      <c r="K23" s="34">
        <f>H23/4</f>
        <v>4395</v>
      </c>
      <c r="L23" s="94">
        <f>H23/4</f>
        <v>4395</v>
      </c>
      <c r="M23" s="96"/>
      <c r="N23" s="46">
        <f>H23/4</f>
        <v>4395</v>
      </c>
    </row>
    <row r="24" spans="1:14" ht="17.25" customHeight="1">
      <c r="A24" s="48" t="s">
        <v>24</v>
      </c>
      <c r="B24" s="192">
        <v>30</v>
      </c>
      <c r="C24" s="193"/>
      <c r="D24" s="94"/>
      <c r="E24" s="95"/>
      <c r="F24" s="96"/>
      <c r="G24" s="34"/>
      <c r="H24" s="97"/>
      <c r="I24" s="98"/>
      <c r="J24" s="34"/>
      <c r="K24" s="34"/>
      <c r="L24" s="94"/>
      <c r="M24" s="96"/>
      <c r="N24" s="46"/>
    </row>
    <row r="25" spans="1:15" s="42" customFormat="1" ht="35.25" customHeight="1">
      <c r="A25" s="49" t="s">
        <v>157</v>
      </c>
      <c r="B25" s="190">
        <v>40</v>
      </c>
      <c r="C25" s="191"/>
      <c r="D25" s="153">
        <v>36197</v>
      </c>
      <c r="E25" s="171"/>
      <c r="F25" s="154"/>
      <c r="G25" s="40">
        <v>79200</v>
      </c>
      <c r="H25" s="153">
        <f>H21-H23</f>
        <v>87900</v>
      </c>
      <c r="I25" s="154"/>
      <c r="J25" s="40">
        <f>H25/4</f>
        <v>21975</v>
      </c>
      <c r="K25" s="40">
        <f>H25/4</f>
        <v>21975</v>
      </c>
      <c r="L25" s="153">
        <f>H25/4</f>
        <v>21975</v>
      </c>
      <c r="M25" s="154"/>
      <c r="N25" s="50">
        <f>H25/4</f>
        <v>21975</v>
      </c>
      <c r="O25" s="41"/>
    </row>
    <row r="26" spans="1:14" ht="17.25" customHeight="1">
      <c r="A26" s="48" t="s">
        <v>25</v>
      </c>
      <c r="B26" s="192">
        <v>50</v>
      </c>
      <c r="C26" s="193"/>
      <c r="D26" s="94">
        <v>142</v>
      </c>
      <c r="E26" s="95"/>
      <c r="F26" s="96"/>
      <c r="G26" s="34"/>
      <c r="H26" s="97"/>
      <c r="I26" s="98"/>
      <c r="J26" s="34"/>
      <c r="K26" s="34"/>
      <c r="L26" s="94"/>
      <c r="M26" s="96"/>
      <c r="N26" s="46"/>
    </row>
    <row r="27" spans="1:14" ht="17.25" customHeight="1">
      <c r="A27" s="48" t="s">
        <v>26</v>
      </c>
      <c r="B27" s="187"/>
      <c r="C27" s="188"/>
      <c r="D27" s="94"/>
      <c r="E27" s="95"/>
      <c r="F27" s="96"/>
      <c r="G27" s="34"/>
      <c r="H27" s="97"/>
      <c r="I27" s="98"/>
      <c r="J27" s="34"/>
      <c r="K27" s="34"/>
      <c r="L27" s="94"/>
      <c r="M27" s="96"/>
      <c r="N27" s="46"/>
    </row>
    <row r="28" spans="1:14" ht="15">
      <c r="A28" s="51" t="s">
        <v>74</v>
      </c>
      <c r="B28" s="192">
        <v>51</v>
      </c>
      <c r="C28" s="193"/>
      <c r="D28" s="150"/>
      <c r="E28" s="151"/>
      <c r="F28" s="152"/>
      <c r="G28" s="35"/>
      <c r="H28" s="153"/>
      <c r="I28" s="154"/>
      <c r="J28" s="35"/>
      <c r="K28" s="35"/>
      <c r="L28" s="150"/>
      <c r="M28" s="152"/>
      <c r="N28" s="52"/>
    </row>
    <row r="29" spans="1:14" ht="17.25" customHeight="1">
      <c r="A29" s="48" t="s">
        <v>27</v>
      </c>
      <c r="B29" s="192">
        <v>52</v>
      </c>
      <c r="C29" s="193"/>
      <c r="D29" s="94">
        <v>142</v>
      </c>
      <c r="E29" s="95"/>
      <c r="F29" s="96"/>
      <c r="G29" s="34"/>
      <c r="H29" s="97"/>
      <c r="I29" s="98"/>
      <c r="J29" s="34"/>
      <c r="K29" s="34"/>
      <c r="L29" s="94"/>
      <c r="M29" s="96"/>
      <c r="N29" s="46"/>
    </row>
    <row r="30" spans="1:14" ht="34.5" customHeight="1">
      <c r="A30" s="47" t="s">
        <v>28</v>
      </c>
      <c r="B30" s="192">
        <v>53</v>
      </c>
      <c r="C30" s="193"/>
      <c r="D30" s="150"/>
      <c r="E30" s="151"/>
      <c r="F30" s="152"/>
      <c r="G30" s="35"/>
      <c r="H30" s="153"/>
      <c r="I30" s="154"/>
      <c r="J30" s="35"/>
      <c r="K30" s="35"/>
      <c r="L30" s="150"/>
      <c r="M30" s="152"/>
      <c r="N30" s="52"/>
    </row>
    <row r="31" spans="1:14" ht="17.25" customHeight="1">
      <c r="A31" s="48" t="s">
        <v>29</v>
      </c>
      <c r="B31" s="192">
        <v>60</v>
      </c>
      <c r="C31" s="193"/>
      <c r="D31" s="94"/>
      <c r="E31" s="95"/>
      <c r="F31" s="96"/>
      <c r="G31" s="34"/>
      <c r="H31" s="97"/>
      <c r="I31" s="98"/>
      <c r="J31" s="34"/>
      <c r="K31" s="34"/>
      <c r="L31" s="94"/>
      <c r="M31" s="96"/>
      <c r="N31" s="46"/>
    </row>
    <row r="32" spans="1:14" ht="17.25" customHeight="1">
      <c r="A32" s="48" t="s">
        <v>30</v>
      </c>
      <c r="B32" s="192">
        <v>70</v>
      </c>
      <c r="C32" s="193"/>
      <c r="D32" s="94"/>
      <c r="E32" s="95"/>
      <c r="F32" s="96"/>
      <c r="G32" s="34"/>
      <c r="H32" s="97"/>
      <c r="I32" s="98"/>
      <c r="J32" s="34"/>
      <c r="K32" s="34"/>
      <c r="L32" s="94"/>
      <c r="M32" s="96"/>
      <c r="N32" s="46"/>
    </row>
    <row r="33" spans="1:14" ht="17.25" customHeight="1">
      <c r="A33" s="48" t="s">
        <v>31</v>
      </c>
      <c r="B33" s="192">
        <v>80</v>
      </c>
      <c r="C33" s="193"/>
      <c r="D33" s="94">
        <v>6050</v>
      </c>
      <c r="E33" s="95"/>
      <c r="F33" s="96"/>
      <c r="G33" s="34"/>
      <c r="H33" s="97"/>
      <c r="I33" s="98"/>
      <c r="J33" s="34"/>
      <c r="K33" s="34"/>
      <c r="L33" s="94"/>
      <c r="M33" s="96"/>
      <c r="N33" s="46"/>
    </row>
    <row r="34" spans="1:14" ht="17.25" customHeight="1">
      <c r="A34" s="48" t="s">
        <v>26</v>
      </c>
      <c r="B34" s="187"/>
      <c r="C34" s="188"/>
      <c r="D34" s="94"/>
      <c r="E34" s="95"/>
      <c r="F34" s="96"/>
      <c r="G34" s="34"/>
      <c r="H34" s="97"/>
      <c r="I34" s="98"/>
      <c r="J34" s="34"/>
      <c r="K34" s="34"/>
      <c r="L34" s="94"/>
      <c r="M34" s="96"/>
      <c r="N34" s="46"/>
    </row>
    <row r="35" spans="1:14" ht="15">
      <c r="A35" s="51" t="s">
        <v>75</v>
      </c>
      <c r="B35" s="192">
        <v>81</v>
      </c>
      <c r="C35" s="193"/>
      <c r="D35" s="150"/>
      <c r="E35" s="151"/>
      <c r="F35" s="152"/>
      <c r="G35" s="35"/>
      <c r="H35" s="153"/>
      <c r="I35" s="154"/>
      <c r="J35" s="35"/>
      <c r="K35" s="35"/>
      <c r="L35" s="150"/>
      <c r="M35" s="152"/>
      <c r="N35" s="52"/>
    </row>
    <row r="36" spans="1:14" ht="15">
      <c r="A36" s="51" t="s">
        <v>76</v>
      </c>
      <c r="B36" s="192">
        <v>82</v>
      </c>
      <c r="C36" s="193"/>
      <c r="D36" s="150"/>
      <c r="E36" s="151"/>
      <c r="F36" s="152"/>
      <c r="G36" s="35"/>
      <c r="H36" s="153"/>
      <c r="I36" s="154"/>
      <c r="J36" s="35"/>
      <c r="K36" s="35"/>
      <c r="L36" s="150"/>
      <c r="M36" s="152"/>
      <c r="N36" s="52"/>
    </row>
    <row r="37" spans="1:14" s="42" customFormat="1" ht="17.25" customHeight="1">
      <c r="A37" s="53" t="s">
        <v>158</v>
      </c>
      <c r="B37" s="190">
        <v>90</v>
      </c>
      <c r="C37" s="191"/>
      <c r="D37" s="97">
        <v>42389</v>
      </c>
      <c r="E37" s="189"/>
      <c r="F37" s="98"/>
      <c r="G37" s="43">
        <v>79200</v>
      </c>
      <c r="H37" s="97">
        <f>H25</f>
        <v>87900</v>
      </c>
      <c r="I37" s="98"/>
      <c r="J37" s="43">
        <f>H37/4</f>
        <v>21975</v>
      </c>
      <c r="K37" s="43">
        <f>H37/4</f>
        <v>21975</v>
      </c>
      <c r="L37" s="97">
        <f>H37/4</f>
        <v>21975</v>
      </c>
      <c r="M37" s="98"/>
      <c r="N37" s="54">
        <f>H37/4</f>
        <v>21975</v>
      </c>
    </row>
    <row r="38" spans="1:14" ht="17.25" customHeight="1">
      <c r="A38" s="45" t="s">
        <v>32</v>
      </c>
      <c r="B38" s="187"/>
      <c r="C38" s="188"/>
      <c r="D38" s="94"/>
      <c r="E38" s="95"/>
      <c r="F38" s="96"/>
      <c r="G38" s="34"/>
      <c r="H38" s="97"/>
      <c r="I38" s="98"/>
      <c r="J38" s="34"/>
      <c r="K38" s="34"/>
      <c r="L38" s="94"/>
      <c r="M38" s="96"/>
      <c r="N38" s="46"/>
    </row>
    <row r="39" spans="1:14" ht="34.5" customHeight="1">
      <c r="A39" s="47" t="s">
        <v>33</v>
      </c>
      <c r="B39" s="102">
        <v>100</v>
      </c>
      <c r="C39" s="103"/>
      <c r="D39" s="150">
        <v>35664</v>
      </c>
      <c r="E39" s="151"/>
      <c r="F39" s="152"/>
      <c r="G39" s="35">
        <v>69304</v>
      </c>
      <c r="H39" s="153">
        <v>76928</v>
      </c>
      <c r="I39" s="154"/>
      <c r="J39" s="35">
        <f>H39/4</f>
        <v>19232</v>
      </c>
      <c r="K39" s="35">
        <f aca="true" t="shared" si="0" ref="K39:K61">H39/4</f>
        <v>19232</v>
      </c>
      <c r="L39" s="150">
        <f aca="true" t="shared" si="1" ref="L39:L61">H39/4</f>
        <v>19232</v>
      </c>
      <c r="M39" s="152"/>
      <c r="N39" s="52">
        <f aca="true" t="shared" si="2" ref="N39:N61">H39/4</f>
        <v>19232</v>
      </c>
    </row>
    <row r="40" spans="1:14" ht="17.25" customHeight="1">
      <c r="A40" s="48" t="s">
        <v>34</v>
      </c>
      <c r="B40" s="102">
        <v>110</v>
      </c>
      <c r="C40" s="103"/>
      <c r="D40" s="94">
        <v>3714</v>
      </c>
      <c r="E40" s="95"/>
      <c r="F40" s="96"/>
      <c r="G40" s="34">
        <v>5056</v>
      </c>
      <c r="H40" s="97">
        <v>5612</v>
      </c>
      <c r="I40" s="98"/>
      <c r="J40" s="34">
        <f aca="true" t="shared" si="3" ref="J40:J61">H40/4</f>
        <v>1403</v>
      </c>
      <c r="K40" s="34">
        <f t="shared" si="0"/>
        <v>1403</v>
      </c>
      <c r="L40" s="94">
        <f t="shared" si="1"/>
        <v>1403</v>
      </c>
      <c r="M40" s="96"/>
      <c r="N40" s="46">
        <f t="shared" si="2"/>
        <v>1403</v>
      </c>
    </row>
    <row r="41" spans="1:14" ht="17.25" customHeight="1">
      <c r="A41" s="48" t="s">
        <v>35</v>
      </c>
      <c r="B41" s="102">
        <v>120</v>
      </c>
      <c r="C41" s="103"/>
      <c r="D41" s="94">
        <v>99</v>
      </c>
      <c r="E41" s="95"/>
      <c r="F41" s="96"/>
      <c r="G41" s="34">
        <v>392</v>
      </c>
      <c r="H41" s="97">
        <v>432</v>
      </c>
      <c r="I41" s="98"/>
      <c r="J41" s="34">
        <f t="shared" si="3"/>
        <v>108</v>
      </c>
      <c r="K41" s="34">
        <f t="shared" si="0"/>
        <v>108</v>
      </c>
      <c r="L41" s="94">
        <f t="shared" si="1"/>
        <v>108</v>
      </c>
      <c r="M41" s="96"/>
      <c r="N41" s="46">
        <f t="shared" si="2"/>
        <v>108</v>
      </c>
    </row>
    <row r="42" spans="1:14" ht="17.25" customHeight="1">
      <c r="A42" s="48" t="s">
        <v>36</v>
      </c>
      <c r="B42" s="102">
        <v>130</v>
      </c>
      <c r="C42" s="103"/>
      <c r="D42" s="94"/>
      <c r="E42" s="95"/>
      <c r="F42" s="96"/>
      <c r="G42" s="34">
        <v>632</v>
      </c>
      <c r="H42" s="97">
        <v>648</v>
      </c>
      <c r="I42" s="98"/>
      <c r="J42" s="34">
        <f t="shared" si="3"/>
        <v>162</v>
      </c>
      <c r="K42" s="34">
        <f t="shared" si="0"/>
        <v>162</v>
      </c>
      <c r="L42" s="94">
        <f t="shared" si="1"/>
        <v>162</v>
      </c>
      <c r="M42" s="96"/>
      <c r="N42" s="46">
        <f t="shared" si="2"/>
        <v>162</v>
      </c>
    </row>
    <row r="43" spans="1:14" ht="17.25" customHeight="1">
      <c r="A43" s="48" t="s">
        <v>37</v>
      </c>
      <c r="B43" s="102">
        <v>140</v>
      </c>
      <c r="C43" s="103"/>
      <c r="D43" s="94"/>
      <c r="E43" s="95"/>
      <c r="F43" s="96"/>
      <c r="G43" s="34"/>
      <c r="H43" s="97"/>
      <c r="I43" s="98"/>
      <c r="J43" s="34"/>
      <c r="K43" s="34"/>
      <c r="L43" s="94"/>
      <c r="M43" s="96"/>
      <c r="N43" s="46"/>
    </row>
    <row r="44" spans="1:14" ht="17.25" customHeight="1">
      <c r="A44" s="48" t="s">
        <v>38</v>
      </c>
      <c r="B44" s="102">
        <v>150</v>
      </c>
      <c r="C44" s="103"/>
      <c r="D44" s="94"/>
      <c r="E44" s="95"/>
      <c r="F44" s="96"/>
      <c r="G44" s="34"/>
      <c r="H44" s="97"/>
      <c r="I44" s="98"/>
      <c r="J44" s="34"/>
      <c r="K44" s="34"/>
      <c r="L44" s="94"/>
      <c r="M44" s="96"/>
      <c r="N44" s="46"/>
    </row>
    <row r="45" spans="1:14" ht="17.25" customHeight="1">
      <c r="A45" s="48" t="s">
        <v>39</v>
      </c>
      <c r="B45" s="102">
        <v>160</v>
      </c>
      <c r="C45" s="103"/>
      <c r="D45" s="94">
        <v>5043</v>
      </c>
      <c r="E45" s="95"/>
      <c r="F45" s="96"/>
      <c r="G45" s="34">
        <v>3756</v>
      </c>
      <c r="H45" s="97">
        <v>4200</v>
      </c>
      <c r="I45" s="98"/>
      <c r="J45" s="34">
        <f t="shared" si="3"/>
        <v>1050</v>
      </c>
      <c r="K45" s="34">
        <f t="shared" si="0"/>
        <v>1050</v>
      </c>
      <c r="L45" s="94">
        <f t="shared" si="1"/>
        <v>1050</v>
      </c>
      <c r="M45" s="96"/>
      <c r="N45" s="46">
        <f t="shared" si="2"/>
        <v>1050</v>
      </c>
    </row>
    <row r="46" spans="1:14" s="42" customFormat="1" ht="17.25" customHeight="1">
      <c r="A46" s="53" t="s">
        <v>159</v>
      </c>
      <c r="B46" s="147">
        <v>170</v>
      </c>
      <c r="C46" s="148"/>
      <c r="D46" s="97">
        <v>44520</v>
      </c>
      <c r="E46" s="189"/>
      <c r="F46" s="98"/>
      <c r="G46" s="43">
        <v>79140</v>
      </c>
      <c r="H46" s="97">
        <f>SUM(H39:I45)</f>
        <v>87820</v>
      </c>
      <c r="I46" s="98"/>
      <c r="J46" s="43">
        <f t="shared" si="3"/>
        <v>21955</v>
      </c>
      <c r="K46" s="43">
        <f t="shared" si="0"/>
        <v>21955</v>
      </c>
      <c r="L46" s="97">
        <f t="shared" si="1"/>
        <v>21955</v>
      </c>
      <c r="M46" s="98"/>
      <c r="N46" s="54">
        <f t="shared" si="2"/>
        <v>21955</v>
      </c>
    </row>
    <row r="47" spans="1:14" ht="17.25" customHeight="1">
      <c r="A47" s="45" t="s">
        <v>40</v>
      </c>
      <c r="B47" s="187"/>
      <c r="C47" s="188"/>
      <c r="D47" s="94"/>
      <c r="E47" s="95"/>
      <c r="F47" s="96"/>
      <c r="G47" s="34"/>
      <c r="H47" s="97"/>
      <c r="I47" s="98"/>
      <c r="J47" s="34"/>
      <c r="K47" s="34"/>
      <c r="L47" s="94"/>
      <c r="M47" s="96"/>
      <c r="N47" s="46"/>
    </row>
    <row r="48" spans="1:14" ht="17.25" customHeight="1">
      <c r="A48" s="48" t="s">
        <v>41</v>
      </c>
      <c r="B48" s="102">
        <v>180</v>
      </c>
      <c r="C48" s="103"/>
      <c r="D48" s="94"/>
      <c r="E48" s="95"/>
      <c r="F48" s="96"/>
      <c r="G48" s="34"/>
      <c r="H48" s="183"/>
      <c r="I48" s="184"/>
      <c r="J48" s="34"/>
      <c r="K48" s="34"/>
      <c r="L48" s="94"/>
      <c r="M48" s="96"/>
      <c r="N48" s="46"/>
    </row>
    <row r="49" spans="1:14" ht="17.25" customHeight="1">
      <c r="A49" s="48" t="s">
        <v>42</v>
      </c>
      <c r="B49" s="102">
        <v>181</v>
      </c>
      <c r="C49" s="103"/>
      <c r="D49" s="94">
        <v>533</v>
      </c>
      <c r="E49" s="95"/>
      <c r="F49" s="96"/>
      <c r="G49" s="34">
        <v>9896</v>
      </c>
      <c r="H49" s="183">
        <v>10972</v>
      </c>
      <c r="I49" s="184"/>
      <c r="J49" s="34">
        <f t="shared" si="3"/>
        <v>2743</v>
      </c>
      <c r="K49" s="34">
        <f t="shared" si="0"/>
        <v>2743</v>
      </c>
      <c r="L49" s="94">
        <f t="shared" si="1"/>
        <v>2743</v>
      </c>
      <c r="M49" s="96"/>
      <c r="N49" s="46">
        <f t="shared" si="2"/>
        <v>2743</v>
      </c>
    </row>
    <row r="50" spans="1:14" ht="17.25" customHeight="1">
      <c r="A50" s="48" t="s">
        <v>43</v>
      </c>
      <c r="B50" s="102">
        <v>182</v>
      </c>
      <c r="C50" s="103"/>
      <c r="D50" s="94"/>
      <c r="E50" s="95"/>
      <c r="F50" s="96"/>
      <c r="G50" s="34"/>
      <c r="H50" s="183"/>
      <c r="I50" s="184"/>
      <c r="J50" s="34"/>
      <c r="K50" s="34"/>
      <c r="L50" s="94"/>
      <c r="M50" s="96"/>
      <c r="N50" s="46"/>
    </row>
    <row r="51" spans="1:14" ht="18" customHeight="1">
      <c r="A51" s="51" t="s">
        <v>77</v>
      </c>
      <c r="B51" s="102">
        <v>190</v>
      </c>
      <c r="C51" s="103"/>
      <c r="D51" s="150"/>
      <c r="E51" s="151"/>
      <c r="F51" s="152"/>
      <c r="G51" s="35"/>
      <c r="H51" s="100"/>
      <c r="I51" s="101"/>
      <c r="J51" s="34"/>
      <c r="K51" s="34"/>
      <c r="L51" s="94"/>
      <c r="M51" s="96"/>
      <c r="N51" s="46"/>
    </row>
    <row r="52" spans="1:14" ht="17.25" customHeight="1">
      <c r="A52" s="48" t="s">
        <v>42</v>
      </c>
      <c r="B52" s="102">
        <v>191</v>
      </c>
      <c r="C52" s="103"/>
      <c r="D52" s="94"/>
      <c r="E52" s="95"/>
      <c r="F52" s="96"/>
      <c r="G52" s="34">
        <v>3816</v>
      </c>
      <c r="H52" s="183">
        <v>4280</v>
      </c>
      <c r="I52" s="184"/>
      <c r="J52" s="34">
        <f t="shared" si="3"/>
        <v>1070</v>
      </c>
      <c r="K52" s="34">
        <f t="shared" si="0"/>
        <v>1070</v>
      </c>
      <c r="L52" s="94">
        <f t="shared" si="1"/>
        <v>1070</v>
      </c>
      <c r="M52" s="96"/>
      <c r="N52" s="46">
        <f t="shared" si="2"/>
        <v>1070</v>
      </c>
    </row>
    <row r="53" spans="1:14" ht="17.25" customHeight="1">
      <c r="A53" s="48" t="s">
        <v>43</v>
      </c>
      <c r="B53" s="102">
        <v>192</v>
      </c>
      <c r="C53" s="103"/>
      <c r="D53" s="94">
        <v>3138</v>
      </c>
      <c r="E53" s="95"/>
      <c r="F53" s="96"/>
      <c r="G53" s="34"/>
      <c r="H53" s="185"/>
      <c r="I53" s="186"/>
      <c r="J53" s="34"/>
      <c r="K53" s="34"/>
      <c r="L53" s="94"/>
      <c r="M53" s="96"/>
      <c r="N53" s="46"/>
    </row>
    <row r="54" spans="1:14" ht="34.5" customHeight="1">
      <c r="A54" s="47" t="s">
        <v>44</v>
      </c>
      <c r="B54" s="102">
        <v>200</v>
      </c>
      <c r="C54" s="103"/>
      <c r="D54" s="150"/>
      <c r="E54" s="151"/>
      <c r="F54" s="152"/>
      <c r="G54" s="35"/>
      <c r="H54" s="153"/>
      <c r="I54" s="154"/>
      <c r="J54" s="35"/>
      <c r="K54" s="35"/>
      <c r="L54" s="150"/>
      <c r="M54" s="152"/>
      <c r="N54" s="52"/>
    </row>
    <row r="55" spans="1:14" ht="17.25" customHeight="1">
      <c r="A55" s="48" t="s">
        <v>42</v>
      </c>
      <c r="B55" s="102">
        <v>201</v>
      </c>
      <c r="C55" s="103"/>
      <c r="D55" s="94"/>
      <c r="E55" s="95"/>
      <c r="F55" s="96"/>
      <c r="G55" s="34">
        <v>60</v>
      </c>
      <c r="H55" s="97">
        <f>H37-H46</f>
        <v>80</v>
      </c>
      <c r="I55" s="98"/>
      <c r="J55" s="34">
        <f t="shared" si="3"/>
        <v>20</v>
      </c>
      <c r="K55" s="34">
        <f t="shared" si="0"/>
        <v>20</v>
      </c>
      <c r="L55" s="94">
        <f t="shared" si="1"/>
        <v>20</v>
      </c>
      <c r="M55" s="96"/>
      <c r="N55" s="46">
        <f t="shared" si="2"/>
        <v>20</v>
      </c>
    </row>
    <row r="56" spans="1:14" ht="17.25" customHeight="1">
      <c r="A56" s="48" t="s">
        <v>43</v>
      </c>
      <c r="B56" s="102">
        <v>202</v>
      </c>
      <c r="C56" s="103"/>
      <c r="D56" s="94">
        <v>3138</v>
      </c>
      <c r="E56" s="95"/>
      <c r="F56" s="96"/>
      <c r="G56" s="34"/>
      <c r="H56" s="97"/>
      <c r="I56" s="98"/>
      <c r="J56" s="34"/>
      <c r="K56" s="34"/>
      <c r="L56" s="94"/>
      <c r="M56" s="96"/>
      <c r="N56" s="46"/>
    </row>
    <row r="57" spans="1:14" ht="17.25" customHeight="1">
      <c r="A57" s="48" t="s">
        <v>45</v>
      </c>
      <c r="B57" s="102">
        <v>210</v>
      </c>
      <c r="C57" s="103"/>
      <c r="D57" s="94"/>
      <c r="E57" s="95"/>
      <c r="F57" s="96"/>
      <c r="G57" s="34">
        <v>12</v>
      </c>
      <c r="H57" s="97">
        <v>16</v>
      </c>
      <c r="I57" s="98"/>
      <c r="J57" s="34">
        <f t="shared" si="3"/>
        <v>4</v>
      </c>
      <c r="K57" s="34">
        <f t="shared" si="0"/>
        <v>4</v>
      </c>
      <c r="L57" s="94">
        <f t="shared" si="1"/>
        <v>4</v>
      </c>
      <c r="M57" s="96"/>
      <c r="N57" s="46">
        <f t="shared" si="2"/>
        <v>4</v>
      </c>
    </row>
    <row r="58" spans="1:14" ht="17.25" customHeight="1">
      <c r="A58" s="48" t="s">
        <v>46</v>
      </c>
      <c r="B58" s="102">
        <v>220</v>
      </c>
      <c r="C58" s="103"/>
      <c r="D58" s="94"/>
      <c r="E58" s="95"/>
      <c r="F58" s="96"/>
      <c r="G58" s="34"/>
      <c r="H58" s="97"/>
      <c r="I58" s="98"/>
      <c r="J58" s="34"/>
      <c r="K58" s="34"/>
      <c r="L58" s="94"/>
      <c r="M58" s="96"/>
      <c r="N58" s="46"/>
    </row>
    <row r="59" spans="1:14" ht="17.25" customHeight="1">
      <c r="A59" s="48" t="s">
        <v>42</v>
      </c>
      <c r="B59" s="102">
        <v>221</v>
      </c>
      <c r="C59" s="103"/>
      <c r="D59" s="94"/>
      <c r="E59" s="95"/>
      <c r="F59" s="96"/>
      <c r="G59" s="34">
        <v>48</v>
      </c>
      <c r="H59" s="97">
        <f>H55-H57</f>
        <v>64</v>
      </c>
      <c r="I59" s="98"/>
      <c r="J59" s="34">
        <f t="shared" si="3"/>
        <v>16</v>
      </c>
      <c r="K59" s="34">
        <f t="shared" si="0"/>
        <v>16</v>
      </c>
      <c r="L59" s="94">
        <f t="shared" si="1"/>
        <v>16</v>
      </c>
      <c r="M59" s="96"/>
      <c r="N59" s="46">
        <f t="shared" si="2"/>
        <v>16</v>
      </c>
    </row>
    <row r="60" spans="1:14" ht="17.25" customHeight="1">
      <c r="A60" s="48" t="s">
        <v>43</v>
      </c>
      <c r="B60" s="102">
        <v>222</v>
      </c>
      <c r="C60" s="103"/>
      <c r="D60" s="94">
        <v>2131</v>
      </c>
      <c r="E60" s="95"/>
      <c r="F60" s="96"/>
      <c r="G60" s="34"/>
      <c r="H60" s="97"/>
      <c r="I60" s="98"/>
      <c r="J60" s="34"/>
      <c r="K60" s="34"/>
      <c r="L60" s="94"/>
      <c r="M60" s="96"/>
      <c r="N60" s="46"/>
    </row>
    <row r="61" spans="1:14" ht="15.75" thickBot="1">
      <c r="A61" s="73" t="s">
        <v>78</v>
      </c>
      <c r="B61" s="155">
        <v>230</v>
      </c>
      <c r="C61" s="156"/>
      <c r="D61" s="162"/>
      <c r="E61" s="180"/>
      <c r="F61" s="163"/>
      <c r="G61" s="64">
        <v>12</v>
      </c>
      <c r="H61" s="160">
        <f>H59*25%</f>
        <v>16</v>
      </c>
      <c r="I61" s="161"/>
      <c r="J61" s="74">
        <f t="shared" si="3"/>
        <v>4</v>
      </c>
      <c r="K61" s="74">
        <f t="shared" si="0"/>
        <v>4</v>
      </c>
      <c r="L61" s="181">
        <f t="shared" si="1"/>
        <v>4</v>
      </c>
      <c r="M61" s="182"/>
      <c r="N61" s="75">
        <f t="shared" si="2"/>
        <v>4</v>
      </c>
    </row>
    <row r="62" spans="1:14" ht="17.25" customHeight="1" thickBot="1">
      <c r="A62" s="144" t="s">
        <v>47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6"/>
    </row>
    <row r="63" spans="1:14" ht="17.25" customHeight="1">
      <c r="A63" s="60" t="s">
        <v>48</v>
      </c>
      <c r="B63" s="134">
        <v>240</v>
      </c>
      <c r="C63" s="135"/>
      <c r="D63" s="136">
        <v>19666</v>
      </c>
      <c r="E63" s="137"/>
      <c r="F63" s="138"/>
      <c r="G63" s="61">
        <v>48192</v>
      </c>
      <c r="H63" s="139">
        <v>53500</v>
      </c>
      <c r="I63" s="140"/>
      <c r="J63" s="61">
        <f aca="true" t="shared" si="4" ref="J63:J68">H63/4</f>
        <v>13375</v>
      </c>
      <c r="K63" s="61">
        <f aca="true" t="shared" si="5" ref="K63:K68">H63/4</f>
        <v>13375</v>
      </c>
      <c r="L63" s="136">
        <f aca="true" t="shared" si="6" ref="L63:L68">H63/4</f>
        <v>13375</v>
      </c>
      <c r="M63" s="138"/>
      <c r="N63" s="62">
        <f aca="true" t="shared" si="7" ref="N63:N68">H63/4</f>
        <v>13375</v>
      </c>
    </row>
    <row r="64" spans="1:14" ht="17.25" customHeight="1">
      <c r="A64" s="48" t="s">
        <v>49</v>
      </c>
      <c r="B64" s="102">
        <v>250</v>
      </c>
      <c r="C64" s="103"/>
      <c r="D64" s="94">
        <v>15905</v>
      </c>
      <c r="E64" s="95"/>
      <c r="F64" s="96"/>
      <c r="G64" s="37">
        <v>21016</v>
      </c>
      <c r="H64" s="97">
        <v>23328</v>
      </c>
      <c r="I64" s="98"/>
      <c r="J64" s="34">
        <f t="shared" si="4"/>
        <v>5832</v>
      </c>
      <c r="K64" s="34">
        <f t="shared" si="5"/>
        <v>5832</v>
      </c>
      <c r="L64" s="94">
        <f t="shared" si="6"/>
        <v>5832</v>
      </c>
      <c r="M64" s="96"/>
      <c r="N64" s="46">
        <f t="shared" si="7"/>
        <v>5832</v>
      </c>
    </row>
    <row r="65" spans="1:14" ht="17.25" customHeight="1">
      <c r="A65" s="48" t="s">
        <v>50</v>
      </c>
      <c r="B65" s="102">
        <v>260</v>
      </c>
      <c r="C65" s="103"/>
      <c r="D65" s="94">
        <v>3301</v>
      </c>
      <c r="E65" s="95"/>
      <c r="F65" s="96"/>
      <c r="G65" s="34">
        <v>4624</v>
      </c>
      <c r="H65" s="97">
        <v>5092</v>
      </c>
      <c r="I65" s="98"/>
      <c r="J65" s="34">
        <f t="shared" si="4"/>
        <v>1273</v>
      </c>
      <c r="K65" s="34">
        <f t="shared" si="5"/>
        <v>1273</v>
      </c>
      <c r="L65" s="94">
        <f t="shared" si="6"/>
        <v>1273</v>
      </c>
      <c r="M65" s="96"/>
      <c r="N65" s="46">
        <f t="shared" si="7"/>
        <v>1273</v>
      </c>
    </row>
    <row r="66" spans="1:14" ht="17.25" customHeight="1">
      <c r="A66" s="48" t="s">
        <v>51</v>
      </c>
      <c r="B66" s="102">
        <v>270</v>
      </c>
      <c r="C66" s="103"/>
      <c r="D66" s="94">
        <v>70</v>
      </c>
      <c r="E66" s="95"/>
      <c r="F66" s="96"/>
      <c r="G66" s="34">
        <v>92</v>
      </c>
      <c r="H66" s="97">
        <v>100</v>
      </c>
      <c r="I66" s="98"/>
      <c r="J66" s="34">
        <f t="shared" si="4"/>
        <v>25</v>
      </c>
      <c r="K66" s="34">
        <f t="shared" si="5"/>
        <v>25</v>
      </c>
      <c r="L66" s="94">
        <f t="shared" si="6"/>
        <v>25</v>
      </c>
      <c r="M66" s="96"/>
      <c r="N66" s="46">
        <f t="shared" si="7"/>
        <v>25</v>
      </c>
    </row>
    <row r="67" spans="1:14" ht="17.25" customHeight="1">
      <c r="A67" s="48" t="s">
        <v>36</v>
      </c>
      <c r="B67" s="102">
        <v>280</v>
      </c>
      <c r="C67" s="103"/>
      <c r="D67" s="94">
        <v>535</v>
      </c>
      <c r="E67" s="95"/>
      <c r="F67" s="96"/>
      <c r="G67" s="34">
        <v>1460</v>
      </c>
      <c r="H67" s="97">
        <v>1600</v>
      </c>
      <c r="I67" s="98"/>
      <c r="J67" s="34">
        <f t="shared" si="4"/>
        <v>400</v>
      </c>
      <c r="K67" s="34">
        <f t="shared" si="5"/>
        <v>400</v>
      </c>
      <c r="L67" s="94">
        <f t="shared" si="6"/>
        <v>400</v>
      </c>
      <c r="M67" s="96"/>
      <c r="N67" s="46">
        <f t="shared" si="7"/>
        <v>400</v>
      </c>
    </row>
    <row r="68" spans="1:15" s="42" customFormat="1" ht="17.25" customHeight="1" thickBot="1">
      <c r="A68" s="58" t="s">
        <v>160</v>
      </c>
      <c r="B68" s="129">
        <v>290</v>
      </c>
      <c r="C68" s="130"/>
      <c r="D68" s="175">
        <v>39477</v>
      </c>
      <c r="E68" s="176"/>
      <c r="F68" s="177"/>
      <c r="G68" s="68">
        <v>75384</v>
      </c>
      <c r="H68" s="178">
        <v>83620</v>
      </c>
      <c r="I68" s="179"/>
      <c r="J68" s="68">
        <f t="shared" si="4"/>
        <v>20905</v>
      </c>
      <c r="K68" s="68">
        <f t="shared" si="5"/>
        <v>20905</v>
      </c>
      <c r="L68" s="175">
        <f t="shared" si="6"/>
        <v>20905</v>
      </c>
      <c r="M68" s="177"/>
      <c r="N68" s="69">
        <f t="shared" si="7"/>
        <v>20905</v>
      </c>
      <c r="O68" s="42">
        <v>83620</v>
      </c>
    </row>
    <row r="69" spans="1:14" ht="17.25" customHeight="1" thickBot="1">
      <c r="A69" s="144" t="s">
        <v>52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6"/>
    </row>
    <row r="70" spans="1:14" s="42" customFormat="1" ht="45.75" customHeight="1">
      <c r="A70" s="70" t="s">
        <v>88</v>
      </c>
      <c r="B70" s="172">
        <v>300</v>
      </c>
      <c r="C70" s="173"/>
      <c r="D70" s="167"/>
      <c r="E70" s="174"/>
      <c r="F70" s="168"/>
      <c r="G70" s="71">
        <v>504</v>
      </c>
      <c r="H70" s="167">
        <v>564</v>
      </c>
      <c r="I70" s="168"/>
      <c r="J70" s="71">
        <f>H70/4</f>
        <v>141</v>
      </c>
      <c r="K70" s="71">
        <f>H70/4</f>
        <v>141</v>
      </c>
      <c r="L70" s="167">
        <f>H70/4</f>
        <v>141</v>
      </c>
      <c r="M70" s="168"/>
      <c r="N70" s="72">
        <f>H70/4</f>
        <v>141</v>
      </c>
    </row>
    <row r="71" spans="1:14" ht="17.25" customHeight="1">
      <c r="A71" s="48" t="s">
        <v>53</v>
      </c>
      <c r="B71" s="102">
        <v>301</v>
      </c>
      <c r="C71" s="103"/>
      <c r="D71" s="150"/>
      <c r="E71" s="151"/>
      <c r="F71" s="152"/>
      <c r="G71" s="35">
        <v>12</v>
      </c>
      <c r="H71" s="153">
        <f>H57</f>
        <v>16</v>
      </c>
      <c r="I71" s="154"/>
      <c r="J71" s="35">
        <f>H71/4</f>
        <v>4</v>
      </c>
      <c r="K71" s="35">
        <f>H71/4</f>
        <v>4</v>
      </c>
      <c r="L71" s="150">
        <f>H71/4</f>
        <v>4</v>
      </c>
      <c r="M71" s="152"/>
      <c r="N71" s="52">
        <f>H71/4</f>
        <v>4</v>
      </c>
    </row>
    <row r="72" spans="1:14" ht="31.5" customHeight="1">
      <c r="A72" s="47" t="s">
        <v>54</v>
      </c>
      <c r="B72" s="102">
        <v>302</v>
      </c>
      <c r="C72" s="103"/>
      <c r="D72" s="150"/>
      <c r="E72" s="151"/>
      <c r="F72" s="152"/>
      <c r="G72" s="35">
        <v>480</v>
      </c>
      <c r="H72" s="153">
        <v>532</v>
      </c>
      <c r="I72" s="154"/>
      <c r="J72" s="35">
        <f>H72/4</f>
        <v>133</v>
      </c>
      <c r="K72" s="35">
        <f>H72/4</f>
        <v>133</v>
      </c>
      <c r="L72" s="150">
        <f>H72/4</f>
        <v>133</v>
      </c>
      <c r="M72" s="152"/>
      <c r="N72" s="52">
        <f>H72/4</f>
        <v>133</v>
      </c>
    </row>
    <row r="73" spans="1:14" ht="33" customHeight="1">
      <c r="A73" s="51" t="s">
        <v>79</v>
      </c>
      <c r="B73" s="102">
        <v>303</v>
      </c>
      <c r="C73" s="103"/>
      <c r="D73" s="150"/>
      <c r="E73" s="151"/>
      <c r="F73" s="152"/>
      <c r="G73" s="35"/>
      <c r="H73" s="153"/>
      <c r="I73" s="154"/>
      <c r="J73" s="35"/>
      <c r="K73" s="35"/>
      <c r="L73" s="150"/>
      <c r="M73" s="152"/>
      <c r="N73" s="52"/>
    </row>
    <row r="74" spans="1:14" ht="34.5" customHeight="1">
      <c r="A74" s="47" t="s">
        <v>55</v>
      </c>
      <c r="B74" s="102">
        <v>304</v>
      </c>
      <c r="C74" s="103"/>
      <c r="D74" s="150"/>
      <c r="E74" s="151"/>
      <c r="F74" s="152"/>
      <c r="G74" s="35"/>
      <c r="H74" s="153">
        <f>H61</f>
        <v>16</v>
      </c>
      <c r="I74" s="154"/>
      <c r="J74" s="35">
        <f>H74/4</f>
        <v>4</v>
      </c>
      <c r="K74" s="35">
        <f>H74/4</f>
        <v>4</v>
      </c>
      <c r="L74" s="150">
        <f>H74/4</f>
        <v>4</v>
      </c>
      <c r="M74" s="152"/>
      <c r="N74" s="52">
        <f>H74/4</f>
        <v>4</v>
      </c>
    </row>
    <row r="75" spans="1:14" ht="30" customHeight="1">
      <c r="A75" s="51" t="s">
        <v>80</v>
      </c>
      <c r="B75" s="169" t="s">
        <v>56</v>
      </c>
      <c r="C75" s="170"/>
      <c r="D75" s="150"/>
      <c r="E75" s="151"/>
      <c r="F75" s="152"/>
      <c r="G75" s="35"/>
      <c r="H75" s="153">
        <f>H61</f>
        <v>16</v>
      </c>
      <c r="I75" s="154"/>
      <c r="J75" s="35">
        <f>H75/4</f>
        <v>4</v>
      </c>
      <c r="K75" s="35">
        <f>H75/4</f>
        <v>4</v>
      </c>
      <c r="L75" s="150">
        <f>H75/4</f>
        <v>4</v>
      </c>
      <c r="M75" s="152"/>
      <c r="N75" s="52">
        <f>H75/4</f>
        <v>4</v>
      </c>
    </row>
    <row r="76" spans="1:14" ht="17.25" customHeight="1">
      <c r="A76" s="48" t="s">
        <v>57</v>
      </c>
      <c r="B76" s="169" t="s">
        <v>58</v>
      </c>
      <c r="C76" s="170"/>
      <c r="D76" s="150"/>
      <c r="E76" s="151"/>
      <c r="F76" s="152"/>
      <c r="G76" s="35"/>
      <c r="H76" s="153"/>
      <c r="I76" s="154"/>
      <c r="J76" s="35"/>
      <c r="K76" s="35"/>
      <c r="L76" s="150"/>
      <c r="M76" s="152"/>
      <c r="N76" s="52"/>
    </row>
    <row r="77" spans="1:14" s="42" customFormat="1" ht="34.5" customHeight="1">
      <c r="A77" s="53" t="s">
        <v>89</v>
      </c>
      <c r="B77" s="147">
        <v>310</v>
      </c>
      <c r="C77" s="148"/>
      <c r="D77" s="153"/>
      <c r="E77" s="171"/>
      <c r="F77" s="154"/>
      <c r="G77" s="40"/>
      <c r="H77" s="153"/>
      <c r="I77" s="154"/>
      <c r="J77" s="40"/>
      <c r="K77" s="40"/>
      <c r="L77" s="153"/>
      <c r="M77" s="154"/>
      <c r="N77" s="50"/>
    </row>
    <row r="78" spans="1:14" ht="48.75" customHeight="1">
      <c r="A78" s="47" t="s">
        <v>59</v>
      </c>
      <c r="B78" s="102">
        <v>311</v>
      </c>
      <c r="C78" s="103"/>
      <c r="D78" s="150"/>
      <c r="E78" s="151"/>
      <c r="F78" s="152"/>
      <c r="G78" s="35"/>
      <c r="H78" s="153"/>
      <c r="I78" s="154"/>
      <c r="J78" s="35"/>
      <c r="K78" s="35"/>
      <c r="L78" s="150"/>
      <c r="M78" s="152"/>
      <c r="N78" s="52"/>
    </row>
    <row r="79" spans="1:14" ht="17.25" customHeight="1">
      <c r="A79" s="48" t="s">
        <v>60</v>
      </c>
      <c r="B79" s="102">
        <v>312</v>
      </c>
      <c r="C79" s="103"/>
      <c r="D79" s="150"/>
      <c r="E79" s="151"/>
      <c r="F79" s="152"/>
      <c r="G79" s="35"/>
      <c r="H79" s="153"/>
      <c r="I79" s="154"/>
      <c r="J79" s="35"/>
      <c r="K79" s="35"/>
      <c r="L79" s="150"/>
      <c r="M79" s="152"/>
      <c r="N79" s="52"/>
    </row>
    <row r="80" spans="1:14" ht="17.25" customHeight="1">
      <c r="A80" s="48" t="s">
        <v>61</v>
      </c>
      <c r="B80" s="102">
        <v>313</v>
      </c>
      <c r="C80" s="103"/>
      <c r="D80" s="150"/>
      <c r="E80" s="151"/>
      <c r="F80" s="152"/>
      <c r="G80" s="35"/>
      <c r="H80" s="153"/>
      <c r="I80" s="154"/>
      <c r="J80" s="35"/>
      <c r="K80" s="35"/>
      <c r="L80" s="150"/>
      <c r="M80" s="152"/>
      <c r="N80" s="52"/>
    </row>
    <row r="81" spans="1:14" s="42" customFormat="1" ht="34.5" customHeight="1">
      <c r="A81" s="53" t="s">
        <v>90</v>
      </c>
      <c r="B81" s="147">
        <v>320</v>
      </c>
      <c r="C81" s="148"/>
      <c r="D81" s="100">
        <v>3506</v>
      </c>
      <c r="E81" s="149"/>
      <c r="F81" s="101"/>
      <c r="G81" s="44">
        <v>4624</v>
      </c>
      <c r="H81" s="100">
        <v>6304</v>
      </c>
      <c r="I81" s="101"/>
      <c r="J81" s="40">
        <f>H81/4</f>
        <v>1576</v>
      </c>
      <c r="K81" s="40">
        <f>H81/4</f>
        <v>1576</v>
      </c>
      <c r="L81" s="153">
        <f>H81/4</f>
        <v>1576</v>
      </c>
      <c r="M81" s="154"/>
      <c r="N81" s="50">
        <f>H81/4</f>
        <v>1576</v>
      </c>
    </row>
    <row r="82" spans="1:14" ht="48" customHeight="1">
      <c r="A82" s="47" t="s">
        <v>62</v>
      </c>
      <c r="B82" s="102">
        <v>321</v>
      </c>
      <c r="C82" s="103"/>
      <c r="D82" s="141">
        <v>3506</v>
      </c>
      <c r="E82" s="143"/>
      <c r="F82" s="142"/>
      <c r="G82" s="35">
        <v>4624</v>
      </c>
      <c r="H82" s="153">
        <v>6304</v>
      </c>
      <c r="I82" s="154"/>
      <c r="J82" s="35">
        <f>H82/4</f>
        <v>1576</v>
      </c>
      <c r="K82" s="35">
        <f>H82/4</f>
        <v>1576</v>
      </c>
      <c r="L82" s="150">
        <f>H82/4</f>
        <v>1576</v>
      </c>
      <c r="M82" s="152"/>
      <c r="N82" s="52">
        <f>H82/4</f>
        <v>1576</v>
      </c>
    </row>
    <row r="83" spans="1:14" ht="17.25" customHeight="1">
      <c r="A83" s="48" t="s">
        <v>57</v>
      </c>
      <c r="B83" s="102">
        <v>322</v>
      </c>
      <c r="C83" s="103"/>
      <c r="D83" s="141"/>
      <c r="E83" s="143"/>
      <c r="F83" s="142"/>
      <c r="G83" s="35"/>
      <c r="H83" s="153"/>
      <c r="I83" s="154"/>
      <c r="J83" s="35"/>
      <c r="K83" s="35"/>
      <c r="L83" s="150"/>
      <c r="M83" s="152"/>
      <c r="N83" s="52"/>
    </row>
    <row r="84" spans="1:14" s="42" customFormat="1" ht="16.5" customHeight="1">
      <c r="A84" s="53" t="s">
        <v>81</v>
      </c>
      <c r="B84" s="147">
        <v>330</v>
      </c>
      <c r="C84" s="148"/>
      <c r="D84" s="100">
        <v>3386</v>
      </c>
      <c r="E84" s="149"/>
      <c r="F84" s="101"/>
      <c r="G84" s="40">
        <v>5000</v>
      </c>
      <c r="H84" s="153">
        <v>5552</v>
      </c>
      <c r="I84" s="154"/>
      <c r="J84" s="40">
        <f>H84/4</f>
        <v>1388</v>
      </c>
      <c r="K84" s="40">
        <f>H84/4</f>
        <v>1388</v>
      </c>
      <c r="L84" s="153">
        <f>H84/4</f>
        <v>1388</v>
      </c>
      <c r="M84" s="154"/>
      <c r="N84" s="50">
        <f>H84/4</f>
        <v>1388</v>
      </c>
    </row>
    <row r="85" spans="1:14" ht="17.25" customHeight="1">
      <c r="A85" s="48" t="s">
        <v>63</v>
      </c>
      <c r="B85" s="102">
        <v>331</v>
      </c>
      <c r="C85" s="103"/>
      <c r="D85" s="141">
        <v>3386</v>
      </c>
      <c r="E85" s="143"/>
      <c r="F85" s="142"/>
      <c r="G85" s="35">
        <v>5000</v>
      </c>
      <c r="H85" s="153">
        <v>5552</v>
      </c>
      <c r="I85" s="154"/>
      <c r="J85" s="35">
        <f>H85/4</f>
        <v>1388</v>
      </c>
      <c r="K85" s="35">
        <f>H85/4</f>
        <v>1388</v>
      </c>
      <c r="L85" s="150">
        <f>H85/4</f>
        <v>1388</v>
      </c>
      <c r="M85" s="152"/>
      <c r="N85" s="52">
        <f>H85/4</f>
        <v>1388</v>
      </c>
    </row>
    <row r="86" spans="1:14" ht="17.25" customHeight="1" thickBot="1">
      <c r="A86" s="63" t="s">
        <v>64</v>
      </c>
      <c r="B86" s="155">
        <v>332</v>
      </c>
      <c r="C86" s="156"/>
      <c r="D86" s="157"/>
      <c r="E86" s="158"/>
      <c r="F86" s="159"/>
      <c r="G86" s="64"/>
      <c r="H86" s="160"/>
      <c r="I86" s="161"/>
      <c r="J86" s="64"/>
      <c r="K86" s="64"/>
      <c r="L86" s="162"/>
      <c r="M86" s="163"/>
      <c r="N86" s="65"/>
    </row>
    <row r="87" spans="1:14" ht="17.25" customHeight="1" thickBot="1">
      <c r="A87" s="144" t="s">
        <v>65</v>
      </c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6"/>
    </row>
    <row r="88" spans="1:14" ht="17.25" customHeight="1">
      <c r="A88" s="60" t="s">
        <v>66</v>
      </c>
      <c r="B88" s="134">
        <v>340</v>
      </c>
      <c r="C88" s="135"/>
      <c r="D88" s="164"/>
      <c r="E88" s="165"/>
      <c r="F88" s="166"/>
      <c r="G88" s="66"/>
      <c r="H88" s="167"/>
      <c r="I88" s="168"/>
      <c r="J88" s="66"/>
      <c r="K88" s="66"/>
      <c r="L88" s="164"/>
      <c r="M88" s="166"/>
      <c r="N88" s="67"/>
    </row>
    <row r="89" spans="1:14" ht="15">
      <c r="A89" s="51" t="s">
        <v>82</v>
      </c>
      <c r="B89" s="102">
        <v>341</v>
      </c>
      <c r="C89" s="103"/>
      <c r="D89" s="150"/>
      <c r="E89" s="151"/>
      <c r="F89" s="152"/>
      <c r="G89" s="35"/>
      <c r="H89" s="153"/>
      <c r="I89" s="154"/>
      <c r="J89" s="35"/>
      <c r="K89" s="35"/>
      <c r="L89" s="150"/>
      <c r="M89" s="152"/>
      <c r="N89" s="52"/>
    </row>
    <row r="90" spans="1:14" ht="30.75" customHeight="1">
      <c r="A90" s="51" t="s">
        <v>83</v>
      </c>
      <c r="B90" s="102">
        <v>350</v>
      </c>
      <c r="C90" s="103"/>
      <c r="D90" s="141">
        <v>226</v>
      </c>
      <c r="E90" s="143"/>
      <c r="F90" s="142"/>
      <c r="G90" s="38">
        <v>7200</v>
      </c>
      <c r="H90" s="100">
        <v>7200</v>
      </c>
      <c r="I90" s="101"/>
      <c r="J90" s="38"/>
      <c r="K90" s="38">
        <v>4600</v>
      </c>
      <c r="L90" s="141">
        <v>2600</v>
      </c>
      <c r="M90" s="142"/>
      <c r="N90" s="82"/>
    </row>
    <row r="91" spans="1:14" ht="18" customHeight="1">
      <c r="A91" s="51" t="s">
        <v>82</v>
      </c>
      <c r="B91" s="102">
        <v>351</v>
      </c>
      <c r="C91" s="103"/>
      <c r="D91" s="141">
        <v>189</v>
      </c>
      <c r="E91" s="143"/>
      <c r="F91" s="142"/>
      <c r="G91" s="35">
        <v>7200</v>
      </c>
      <c r="H91" s="100">
        <v>7200</v>
      </c>
      <c r="I91" s="101"/>
      <c r="J91" s="38"/>
      <c r="K91" s="38">
        <v>4600</v>
      </c>
      <c r="L91" s="141">
        <v>2600</v>
      </c>
      <c r="M91" s="142"/>
      <c r="N91" s="82"/>
    </row>
    <row r="92" spans="1:14" ht="18" customHeight="1">
      <c r="A92" s="51" t="s">
        <v>84</v>
      </c>
      <c r="B92" s="102">
        <v>360</v>
      </c>
      <c r="C92" s="103"/>
      <c r="D92" s="104"/>
      <c r="E92" s="105"/>
      <c r="F92" s="106"/>
      <c r="G92" s="35"/>
      <c r="H92" s="100"/>
      <c r="I92" s="101"/>
      <c r="J92" s="38"/>
      <c r="K92" s="38"/>
      <c r="L92" s="141"/>
      <c r="M92" s="142"/>
      <c r="N92" s="82"/>
    </row>
    <row r="93" spans="1:14" ht="15">
      <c r="A93" s="51" t="s">
        <v>82</v>
      </c>
      <c r="B93" s="102">
        <v>361</v>
      </c>
      <c r="C93" s="103"/>
      <c r="D93" s="104"/>
      <c r="E93" s="105"/>
      <c r="F93" s="106"/>
      <c r="G93" s="35"/>
      <c r="H93" s="100"/>
      <c r="I93" s="101"/>
      <c r="J93" s="38"/>
      <c r="K93" s="38"/>
      <c r="L93" s="141"/>
      <c r="M93" s="142"/>
      <c r="N93" s="82"/>
    </row>
    <row r="94" spans="1:14" ht="34.5" customHeight="1">
      <c r="A94" s="47" t="s">
        <v>67</v>
      </c>
      <c r="B94" s="102">
        <v>370</v>
      </c>
      <c r="C94" s="103"/>
      <c r="D94" s="104"/>
      <c r="E94" s="105"/>
      <c r="F94" s="106"/>
      <c r="G94" s="35"/>
      <c r="H94" s="100"/>
      <c r="I94" s="101"/>
      <c r="J94" s="38"/>
      <c r="K94" s="38"/>
      <c r="L94" s="141"/>
      <c r="M94" s="142"/>
      <c r="N94" s="82"/>
    </row>
    <row r="95" spans="1:14" ht="15">
      <c r="A95" s="51" t="s">
        <v>82</v>
      </c>
      <c r="B95" s="102">
        <v>371</v>
      </c>
      <c r="C95" s="103"/>
      <c r="D95" s="104"/>
      <c r="E95" s="105"/>
      <c r="F95" s="106"/>
      <c r="G95" s="35"/>
      <c r="H95" s="100"/>
      <c r="I95" s="101"/>
      <c r="J95" s="38"/>
      <c r="K95" s="38"/>
      <c r="L95" s="141"/>
      <c r="M95" s="142"/>
      <c r="N95" s="82"/>
    </row>
    <row r="96" spans="1:14" ht="46.5">
      <c r="A96" s="47" t="s">
        <v>68</v>
      </c>
      <c r="B96" s="102">
        <v>380</v>
      </c>
      <c r="C96" s="103"/>
      <c r="D96" s="104"/>
      <c r="E96" s="105"/>
      <c r="F96" s="106"/>
      <c r="G96" s="35"/>
      <c r="H96" s="100">
        <v>6000</v>
      </c>
      <c r="I96" s="101"/>
      <c r="J96" s="38"/>
      <c r="K96" s="38">
        <v>5000</v>
      </c>
      <c r="L96" s="141">
        <v>1000</v>
      </c>
      <c r="M96" s="142"/>
      <c r="N96" s="82"/>
    </row>
    <row r="97" spans="1:14" ht="15">
      <c r="A97" s="51" t="s">
        <v>82</v>
      </c>
      <c r="B97" s="102">
        <v>381</v>
      </c>
      <c r="C97" s="103"/>
      <c r="D97" s="104"/>
      <c r="E97" s="105"/>
      <c r="F97" s="106"/>
      <c r="G97" s="35"/>
      <c r="H97" s="100">
        <v>6000</v>
      </c>
      <c r="I97" s="101"/>
      <c r="J97" s="38"/>
      <c r="K97" s="38">
        <v>5000</v>
      </c>
      <c r="L97" s="141">
        <v>1000</v>
      </c>
      <c r="M97" s="142"/>
      <c r="N97" s="82"/>
    </row>
    <row r="98" spans="1:14" s="42" customFormat="1" ht="15">
      <c r="A98" s="53" t="s">
        <v>85</v>
      </c>
      <c r="B98" s="147">
        <v>390</v>
      </c>
      <c r="C98" s="148"/>
      <c r="D98" s="100">
        <v>226</v>
      </c>
      <c r="E98" s="149"/>
      <c r="F98" s="101"/>
      <c r="G98" s="40">
        <v>7200</v>
      </c>
      <c r="H98" s="100">
        <f>H90+H96</f>
        <v>13200</v>
      </c>
      <c r="I98" s="101"/>
      <c r="J98" s="44"/>
      <c r="K98" s="44">
        <f>K90+K96</f>
        <v>9600</v>
      </c>
      <c r="L98" s="100">
        <f>L90+L96</f>
        <v>3600</v>
      </c>
      <c r="M98" s="101"/>
      <c r="N98" s="83"/>
    </row>
    <row r="99" spans="1:14" s="42" customFormat="1" ht="33" customHeight="1" thickBot="1">
      <c r="A99" s="58" t="s">
        <v>86</v>
      </c>
      <c r="B99" s="129">
        <v>391</v>
      </c>
      <c r="C99" s="130"/>
      <c r="D99" s="131">
        <v>189</v>
      </c>
      <c r="E99" s="132"/>
      <c r="F99" s="133"/>
      <c r="G99" s="59">
        <v>7200</v>
      </c>
      <c r="H99" s="131">
        <f>H91+H97</f>
        <v>13200</v>
      </c>
      <c r="I99" s="133"/>
      <c r="J99" s="84"/>
      <c r="K99" s="84">
        <f>K91+K97</f>
        <v>9600</v>
      </c>
      <c r="L99" s="131">
        <f>L91+L97</f>
        <v>3600</v>
      </c>
      <c r="M99" s="133"/>
      <c r="N99" s="85"/>
    </row>
    <row r="100" spans="1:14" ht="17.25" customHeight="1" thickBot="1">
      <c r="A100" s="144" t="s">
        <v>69</v>
      </c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6"/>
    </row>
    <row r="101" spans="1:14" ht="17.25" customHeight="1">
      <c r="A101" s="60" t="s">
        <v>70</v>
      </c>
      <c r="B101" s="134">
        <v>400</v>
      </c>
      <c r="C101" s="135"/>
      <c r="D101" s="136">
        <v>93</v>
      </c>
      <c r="E101" s="137"/>
      <c r="F101" s="138"/>
      <c r="G101" s="61">
        <v>105</v>
      </c>
      <c r="H101" s="139">
        <v>106</v>
      </c>
      <c r="I101" s="140"/>
      <c r="J101" s="61"/>
      <c r="K101" s="61"/>
      <c r="L101" s="136"/>
      <c r="M101" s="138"/>
      <c r="N101" s="62"/>
    </row>
    <row r="102" spans="1:14" ht="17.25" customHeight="1">
      <c r="A102" s="48" t="s">
        <v>71</v>
      </c>
      <c r="B102" s="102">
        <v>410</v>
      </c>
      <c r="C102" s="103"/>
      <c r="D102" s="94">
        <v>87223</v>
      </c>
      <c r="E102" s="95"/>
      <c r="F102" s="96"/>
      <c r="G102" s="34">
        <v>90000</v>
      </c>
      <c r="H102" s="97">
        <v>110000</v>
      </c>
      <c r="I102" s="98"/>
      <c r="J102" s="34">
        <f>H102/4</f>
        <v>27500</v>
      </c>
      <c r="K102" s="34">
        <f>H102/4</f>
        <v>27500</v>
      </c>
      <c r="L102" s="94">
        <f>H102/4</f>
        <v>27500</v>
      </c>
      <c r="M102" s="96"/>
      <c r="N102" s="46">
        <f>H102/4</f>
        <v>27500</v>
      </c>
    </row>
    <row r="103" spans="1:14" ht="17.25" customHeight="1">
      <c r="A103" s="48" t="s">
        <v>72</v>
      </c>
      <c r="B103" s="102">
        <v>420</v>
      </c>
      <c r="C103" s="103"/>
      <c r="D103" s="94"/>
      <c r="E103" s="95"/>
      <c r="F103" s="96"/>
      <c r="G103" s="34"/>
      <c r="H103" s="97"/>
      <c r="I103" s="98"/>
      <c r="J103" s="34"/>
      <c r="K103" s="34"/>
      <c r="L103" s="94"/>
      <c r="M103" s="96"/>
      <c r="N103" s="46"/>
    </row>
    <row r="104" spans="1:14" ht="34.5" customHeight="1" thickBot="1">
      <c r="A104" s="55" t="s">
        <v>73</v>
      </c>
      <c r="B104" s="114">
        <v>430</v>
      </c>
      <c r="C104" s="115"/>
      <c r="D104" s="116"/>
      <c r="E104" s="117"/>
      <c r="F104" s="118"/>
      <c r="G104" s="56"/>
      <c r="H104" s="119"/>
      <c r="I104" s="120"/>
      <c r="J104" s="56"/>
      <c r="K104" s="56"/>
      <c r="L104" s="116"/>
      <c r="M104" s="118"/>
      <c r="N104" s="57"/>
    </row>
    <row r="106" spans="1:14" s="42" customFormat="1" ht="12.75">
      <c r="A106" s="9" t="s">
        <v>156</v>
      </c>
      <c r="B106" s="86"/>
      <c r="C106" s="86"/>
      <c r="G106" s="9"/>
      <c r="H106" s="9"/>
      <c r="I106" s="9"/>
      <c r="K106" s="87" t="s">
        <v>104</v>
      </c>
      <c r="L106" s="87"/>
      <c r="M106" s="87"/>
      <c r="N106" s="87"/>
    </row>
    <row r="107" spans="1:14" ht="12.75">
      <c r="A107" s="10" t="s">
        <v>93</v>
      </c>
      <c r="G107" s="8" t="s">
        <v>91</v>
      </c>
      <c r="K107" s="99" t="s">
        <v>92</v>
      </c>
      <c r="L107" s="99"/>
      <c r="M107" s="99"/>
      <c r="N107" s="99"/>
    </row>
    <row r="109" spans="1:15" ht="17.25">
      <c r="A109" s="93" t="s">
        <v>161</v>
      </c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39"/>
    </row>
  </sheetData>
  <sheetProtection/>
  <mergeCells count="375">
    <mergeCell ref="H1:N1"/>
    <mergeCell ref="B18:C18"/>
    <mergeCell ref="D18:F18"/>
    <mergeCell ref="H18:I18"/>
    <mergeCell ref="L18:M18"/>
    <mergeCell ref="A19:N19"/>
    <mergeCell ref="A11:D11"/>
    <mergeCell ref="E11:L11"/>
    <mergeCell ref="M11:N11"/>
    <mergeCell ref="A16:A17"/>
    <mergeCell ref="B16:C17"/>
    <mergeCell ref="J16:N16"/>
    <mergeCell ref="L17:M17"/>
    <mergeCell ref="A2:E2"/>
    <mergeCell ref="F2:N2"/>
    <mergeCell ref="A3:D3"/>
    <mergeCell ref="E3:L3"/>
    <mergeCell ref="M3:N3"/>
    <mergeCell ref="A4:D4"/>
    <mergeCell ref="J4:L4"/>
    <mergeCell ref="A10:D10"/>
    <mergeCell ref="E10:L10"/>
    <mergeCell ref="M10:N10"/>
    <mergeCell ref="M5:N5"/>
    <mergeCell ref="A6:D6"/>
    <mergeCell ref="M6:N6"/>
    <mergeCell ref="A7:D7"/>
    <mergeCell ref="M7:N7"/>
    <mergeCell ref="A9:D9"/>
    <mergeCell ref="E9:L9"/>
    <mergeCell ref="M9:N9"/>
    <mergeCell ref="B20:C20"/>
    <mergeCell ref="D20:F20"/>
    <mergeCell ref="H20:I20"/>
    <mergeCell ref="L20:M20"/>
    <mergeCell ref="D16:F17"/>
    <mergeCell ref="G16:G17"/>
    <mergeCell ref="H16:I17"/>
    <mergeCell ref="A13:N13"/>
    <mergeCell ref="A14:N14"/>
    <mergeCell ref="B21:C21"/>
    <mergeCell ref="D21:F21"/>
    <mergeCell ref="H21:I21"/>
    <mergeCell ref="L21:M21"/>
    <mergeCell ref="B22:C22"/>
    <mergeCell ref="D22:F22"/>
    <mergeCell ref="H22:I22"/>
    <mergeCell ref="L22:M22"/>
    <mergeCell ref="B23:C23"/>
    <mergeCell ref="D23:F23"/>
    <mergeCell ref="H23:I23"/>
    <mergeCell ref="L23:M23"/>
    <mergeCell ref="B24:C24"/>
    <mergeCell ref="D24:F24"/>
    <mergeCell ref="H24:I24"/>
    <mergeCell ref="L24:M24"/>
    <mergeCell ref="B25:C25"/>
    <mergeCell ref="D25:F25"/>
    <mergeCell ref="H25:I25"/>
    <mergeCell ref="L25:M25"/>
    <mergeCell ref="B26:C26"/>
    <mergeCell ref="D26:F26"/>
    <mergeCell ref="H26:I26"/>
    <mergeCell ref="L26:M26"/>
    <mergeCell ref="B27:C27"/>
    <mergeCell ref="D27:F27"/>
    <mergeCell ref="H27:I27"/>
    <mergeCell ref="L27:M27"/>
    <mergeCell ref="B28:C28"/>
    <mergeCell ref="D28:F28"/>
    <mergeCell ref="H28:I28"/>
    <mergeCell ref="L28:M28"/>
    <mergeCell ref="B29:C29"/>
    <mergeCell ref="D29:F29"/>
    <mergeCell ref="H29:I29"/>
    <mergeCell ref="L29:M29"/>
    <mergeCell ref="B30:C30"/>
    <mergeCell ref="D30:F30"/>
    <mergeCell ref="H30:I30"/>
    <mergeCell ref="L30:M30"/>
    <mergeCell ref="B31:C31"/>
    <mergeCell ref="D31:F31"/>
    <mergeCell ref="H31:I31"/>
    <mergeCell ref="L31:M31"/>
    <mergeCell ref="B32:C32"/>
    <mergeCell ref="D32:F32"/>
    <mergeCell ref="H32:I32"/>
    <mergeCell ref="L32:M32"/>
    <mergeCell ref="B33:C33"/>
    <mergeCell ref="D33:F33"/>
    <mergeCell ref="H33:I33"/>
    <mergeCell ref="L33:M33"/>
    <mergeCell ref="B34:C34"/>
    <mergeCell ref="D34:F34"/>
    <mergeCell ref="H34:I34"/>
    <mergeCell ref="L34:M34"/>
    <mergeCell ref="B35:C35"/>
    <mergeCell ref="D35:F35"/>
    <mergeCell ref="H35:I35"/>
    <mergeCell ref="L35:M35"/>
    <mergeCell ref="B36:C36"/>
    <mergeCell ref="D36:F36"/>
    <mergeCell ref="H36:I36"/>
    <mergeCell ref="L36:M36"/>
    <mergeCell ref="B37:C37"/>
    <mergeCell ref="D37:F37"/>
    <mergeCell ref="H37:I37"/>
    <mergeCell ref="L37:M37"/>
    <mergeCell ref="B38:C38"/>
    <mergeCell ref="D38:F38"/>
    <mergeCell ref="H38:I38"/>
    <mergeCell ref="L38:M38"/>
    <mergeCell ref="B39:C39"/>
    <mergeCell ref="D39:F39"/>
    <mergeCell ref="H39:I39"/>
    <mergeCell ref="L39:M39"/>
    <mergeCell ref="B40:C40"/>
    <mergeCell ref="D40:F40"/>
    <mergeCell ref="H40:I40"/>
    <mergeCell ref="L40:M40"/>
    <mergeCell ref="B41:C41"/>
    <mergeCell ref="D41:F41"/>
    <mergeCell ref="H41:I41"/>
    <mergeCell ref="L41:M41"/>
    <mergeCell ref="B42:C42"/>
    <mergeCell ref="D42:F42"/>
    <mergeCell ref="H42:I42"/>
    <mergeCell ref="L42:M42"/>
    <mergeCell ref="D46:F46"/>
    <mergeCell ref="H46:I46"/>
    <mergeCell ref="B43:C43"/>
    <mergeCell ref="D43:F43"/>
    <mergeCell ref="H43:I43"/>
    <mergeCell ref="L43:M43"/>
    <mergeCell ref="B44:C44"/>
    <mergeCell ref="D44:F44"/>
    <mergeCell ref="H44:I44"/>
    <mergeCell ref="L44:M44"/>
    <mergeCell ref="L46:M46"/>
    <mergeCell ref="L45:M45"/>
    <mergeCell ref="B47:C47"/>
    <mergeCell ref="D47:F47"/>
    <mergeCell ref="H47:I47"/>
    <mergeCell ref="L47:M47"/>
    <mergeCell ref="B45:C45"/>
    <mergeCell ref="D45:F45"/>
    <mergeCell ref="H45:I45"/>
    <mergeCell ref="B46:C46"/>
    <mergeCell ref="B48:C48"/>
    <mergeCell ref="D48:F48"/>
    <mergeCell ref="H48:I48"/>
    <mergeCell ref="L48:M48"/>
    <mergeCell ref="B49:C49"/>
    <mergeCell ref="D49:F49"/>
    <mergeCell ref="H49:I49"/>
    <mergeCell ref="L49:M49"/>
    <mergeCell ref="B50:C50"/>
    <mergeCell ref="D50:F50"/>
    <mergeCell ref="H50:I50"/>
    <mergeCell ref="L50:M50"/>
    <mergeCell ref="B51:C51"/>
    <mergeCell ref="D51:F51"/>
    <mergeCell ref="H51:I51"/>
    <mergeCell ref="L51:M51"/>
    <mergeCell ref="B52:C52"/>
    <mergeCell ref="D52:F52"/>
    <mergeCell ref="H52:I52"/>
    <mergeCell ref="L52:M52"/>
    <mergeCell ref="B53:C53"/>
    <mergeCell ref="D53:F53"/>
    <mergeCell ref="H53:I53"/>
    <mergeCell ref="L53:M53"/>
    <mergeCell ref="B54:C54"/>
    <mergeCell ref="D54:F54"/>
    <mergeCell ref="H54:I54"/>
    <mergeCell ref="L54:M54"/>
    <mergeCell ref="B55:C55"/>
    <mergeCell ref="D55:F55"/>
    <mergeCell ref="H55:I55"/>
    <mergeCell ref="L55:M55"/>
    <mergeCell ref="B56:C56"/>
    <mergeCell ref="D56:F56"/>
    <mergeCell ref="H56:I56"/>
    <mergeCell ref="L56:M56"/>
    <mergeCell ref="B57:C57"/>
    <mergeCell ref="D57:F57"/>
    <mergeCell ref="H57:I57"/>
    <mergeCell ref="L57:M57"/>
    <mergeCell ref="B58:C58"/>
    <mergeCell ref="D58:F58"/>
    <mergeCell ref="H58:I58"/>
    <mergeCell ref="L58:M58"/>
    <mergeCell ref="B59:C59"/>
    <mergeCell ref="D59:F59"/>
    <mergeCell ref="H59:I59"/>
    <mergeCell ref="L59:M59"/>
    <mergeCell ref="B60:C60"/>
    <mergeCell ref="D60:F60"/>
    <mergeCell ref="H60:I60"/>
    <mergeCell ref="L60:M60"/>
    <mergeCell ref="B61:C61"/>
    <mergeCell ref="D61:F61"/>
    <mergeCell ref="H61:I61"/>
    <mergeCell ref="L61:M61"/>
    <mergeCell ref="A62:N62"/>
    <mergeCell ref="B63:C63"/>
    <mergeCell ref="D63:F63"/>
    <mergeCell ref="H63:I63"/>
    <mergeCell ref="L63:M63"/>
    <mergeCell ref="B64:C64"/>
    <mergeCell ref="D64:F64"/>
    <mergeCell ref="H64:I64"/>
    <mergeCell ref="L64:M64"/>
    <mergeCell ref="B65:C65"/>
    <mergeCell ref="D65:F65"/>
    <mergeCell ref="H65:I65"/>
    <mergeCell ref="L65:M65"/>
    <mergeCell ref="B66:C66"/>
    <mergeCell ref="D66:F66"/>
    <mergeCell ref="H66:I66"/>
    <mergeCell ref="L66:M66"/>
    <mergeCell ref="B67:C67"/>
    <mergeCell ref="D67:F67"/>
    <mergeCell ref="H67:I67"/>
    <mergeCell ref="L67:M67"/>
    <mergeCell ref="B68:C68"/>
    <mergeCell ref="D68:F68"/>
    <mergeCell ref="H68:I68"/>
    <mergeCell ref="L68:M68"/>
    <mergeCell ref="A69:N69"/>
    <mergeCell ref="B70:C70"/>
    <mergeCell ref="D70:F70"/>
    <mergeCell ref="H70:I70"/>
    <mergeCell ref="L70:M70"/>
    <mergeCell ref="B71:C71"/>
    <mergeCell ref="D71:F71"/>
    <mergeCell ref="H71:I71"/>
    <mergeCell ref="L71:M71"/>
    <mergeCell ref="B72:C72"/>
    <mergeCell ref="D72:F72"/>
    <mergeCell ref="H72:I72"/>
    <mergeCell ref="L72:M72"/>
    <mergeCell ref="B73:C73"/>
    <mergeCell ref="D73:F73"/>
    <mergeCell ref="H73:I73"/>
    <mergeCell ref="L73:M73"/>
    <mergeCell ref="B74:C74"/>
    <mergeCell ref="D74:F74"/>
    <mergeCell ref="H74:I74"/>
    <mergeCell ref="L74:M74"/>
    <mergeCell ref="B75:C75"/>
    <mergeCell ref="D75:F75"/>
    <mergeCell ref="H75:I75"/>
    <mergeCell ref="L75:M75"/>
    <mergeCell ref="B76:C76"/>
    <mergeCell ref="D76:F76"/>
    <mergeCell ref="H76:I76"/>
    <mergeCell ref="L76:M76"/>
    <mergeCell ref="B77:C77"/>
    <mergeCell ref="D77:F77"/>
    <mergeCell ref="H77:I77"/>
    <mergeCell ref="L77:M77"/>
    <mergeCell ref="B78:C78"/>
    <mergeCell ref="D78:F78"/>
    <mergeCell ref="H78:I78"/>
    <mergeCell ref="L78:M78"/>
    <mergeCell ref="B79:C79"/>
    <mergeCell ref="D79:F79"/>
    <mergeCell ref="H79:I79"/>
    <mergeCell ref="L79:M79"/>
    <mergeCell ref="B80:C80"/>
    <mergeCell ref="D80:F80"/>
    <mergeCell ref="H80:I80"/>
    <mergeCell ref="L80:M80"/>
    <mergeCell ref="B81:C81"/>
    <mergeCell ref="D81:F81"/>
    <mergeCell ref="H81:I81"/>
    <mergeCell ref="L81:M81"/>
    <mergeCell ref="B82:C82"/>
    <mergeCell ref="D82:F82"/>
    <mergeCell ref="H82:I82"/>
    <mergeCell ref="L82:M82"/>
    <mergeCell ref="B83:C83"/>
    <mergeCell ref="D83:F83"/>
    <mergeCell ref="H83:I83"/>
    <mergeCell ref="L83:M83"/>
    <mergeCell ref="B84:C84"/>
    <mergeCell ref="D84:F84"/>
    <mergeCell ref="H84:I84"/>
    <mergeCell ref="L84:M84"/>
    <mergeCell ref="B85:C85"/>
    <mergeCell ref="D85:F85"/>
    <mergeCell ref="H85:I85"/>
    <mergeCell ref="L85:M85"/>
    <mergeCell ref="B86:C86"/>
    <mergeCell ref="D86:F86"/>
    <mergeCell ref="H86:I86"/>
    <mergeCell ref="L86:M86"/>
    <mergeCell ref="A87:N87"/>
    <mergeCell ref="B88:C88"/>
    <mergeCell ref="D88:F88"/>
    <mergeCell ref="H88:I88"/>
    <mergeCell ref="L88:M88"/>
    <mergeCell ref="B89:C89"/>
    <mergeCell ref="D89:F89"/>
    <mergeCell ref="H89:I89"/>
    <mergeCell ref="L89:M89"/>
    <mergeCell ref="L93:M93"/>
    <mergeCell ref="B90:C90"/>
    <mergeCell ref="D90:F90"/>
    <mergeCell ref="H90:I90"/>
    <mergeCell ref="L90:M90"/>
    <mergeCell ref="B91:C91"/>
    <mergeCell ref="D92:F92"/>
    <mergeCell ref="H92:I92"/>
    <mergeCell ref="L92:M92"/>
    <mergeCell ref="L95:M95"/>
    <mergeCell ref="H94:I94"/>
    <mergeCell ref="L94:M94"/>
    <mergeCell ref="D91:F91"/>
    <mergeCell ref="H91:I91"/>
    <mergeCell ref="L91:M91"/>
    <mergeCell ref="A100:N100"/>
    <mergeCell ref="B94:C94"/>
    <mergeCell ref="H95:I95"/>
    <mergeCell ref="L97:M97"/>
    <mergeCell ref="B98:C98"/>
    <mergeCell ref="D98:F98"/>
    <mergeCell ref="B92:C92"/>
    <mergeCell ref="B101:C101"/>
    <mergeCell ref="D101:F101"/>
    <mergeCell ref="H101:I101"/>
    <mergeCell ref="L101:M101"/>
    <mergeCell ref="B96:C96"/>
    <mergeCell ref="D96:F96"/>
    <mergeCell ref="H96:I96"/>
    <mergeCell ref="L96:M96"/>
    <mergeCell ref="B97:C97"/>
    <mergeCell ref="D97:F97"/>
    <mergeCell ref="J5:L5"/>
    <mergeCell ref="J6:L6"/>
    <mergeCell ref="J7:L7"/>
    <mergeCell ref="J8:L8"/>
    <mergeCell ref="B99:C99"/>
    <mergeCell ref="D99:F99"/>
    <mergeCell ref="H99:I99"/>
    <mergeCell ref="L99:M99"/>
    <mergeCell ref="D94:F94"/>
    <mergeCell ref="B93:C93"/>
    <mergeCell ref="T3:AA3"/>
    <mergeCell ref="A8:D8"/>
    <mergeCell ref="M8:N8"/>
    <mergeCell ref="M4:N4"/>
    <mergeCell ref="B104:C104"/>
    <mergeCell ref="D104:F104"/>
    <mergeCell ref="H104:I104"/>
    <mergeCell ref="L104:M104"/>
    <mergeCell ref="B103:C103"/>
    <mergeCell ref="A5:I5"/>
    <mergeCell ref="H97:I97"/>
    <mergeCell ref="D93:F93"/>
    <mergeCell ref="H93:I93"/>
    <mergeCell ref="H98:I98"/>
    <mergeCell ref="B95:C95"/>
    <mergeCell ref="D95:F95"/>
    <mergeCell ref="A109:N109"/>
    <mergeCell ref="D103:F103"/>
    <mergeCell ref="H103:I103"/>
    <mergeCell ref="L103:M103"/>
    <mergeCell ref="K107:N107"/>
    <mergeCell ref="L98:M98"/>
    <mergeCell ref="H102:I102"/>
    <mergeCell ref="L102:M102"/>
    <mergeCell ref="B102:C102"/>
    <mergeCell ref="D102:F102"/>
  </mergeCells>
  <printOptions/>
  <pageMargins left="0.5118110236220472" right="0.11811023622047245" top="0.5511811023622047" bottom="0.35433070866141736" header="0.31496062992125984" footer="0.31496062992125984"/>
  <pageSetup horizontalDpi="600" verticalDpi="600" orientation="portrait" paperSize="9" scale="95" r:id="rId1"/>
  <rowBreaks count="2" manualBreakCount="2">
    <brk id="32" max="255" man="1"/>
    <brk id="7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A18" sqref="A18"/>
    </sheetView>
  </sheetViews>
  <sheetFormatPr defaultColWidth="9.33203125" defaultRowHeight="12.75"/>
  <cols>
    <col min="1" max="1" width="47.33203125" style="0" customWidth="1"/>
    <col min="2" max="2" width="13.33203125" style="5" customWidth="1"/>
    <col min="3" max="3" width="3.66015625" style="0" customWidth="1"/>
    <col min="4" max="4" width="2.16015625" style="0" hidden="1" customWidth="1"/>
    <col min="5" max="5" width="0.1640625" style="0" hidden="1" customWidth="1"/>
    <col min="6" max="6" width="7.16015625" style="0" customWidth="1"/>
    <col min="7" max="7" width="7.5" style="0" customWidth="1"/>
  </cols>
  <sheetData>
    <row r="2" spans="1:9" ht="33" customHeight="1">
      <c r="A2" s="243" t="s">
        <v>109</v>
      </c>
      <c r="B2" s="244"/>
      <c r="C2" s="244"/>
      <c r="D2" s="244"/>
      <c r="E2" s="244"/>
      <c r="F2" s="244"/>
      <c r="G2" s="244"/>
      <c r="H2" s="244"/>
      <c r="I2" s="244"/>
    </row>
    <row r="3" spans="1:9" ht="18" customHeight="1">
      <c r="A3" s="245" t="s">
        <v>110</v>
      </c>
      <c r="B3" s="246"/>
      <c r="C3" s="246"/>
      <c r="D3" s="246"/>
      <c r="E3" s="246"/>
      <c r="F3" s="246"/>
      <c r="G3" s="246"/>
      <c r="H3" s="246"/>
      <c r="I3" s="246"/>
    </row>
    <row r="4" spans="1:9" ht="14.25" customHeight="1">
      <c r="A4" s="247" t="s">
        <v>111</v>
      </c>
      <c r="B4" s="248"/>
      <c r="C4" s="248"/>
      <c r="D4" s="248"/>
      <c r="E4" s="248"/>
      <c r="F4" s="248"/>
      <c r="G4" s="248"/>
      <c r="H4" s="248"/>
      <c r="I4" s="248"/>
    </row>
    <row r="5" spans="1:9" ht="14.25" customHeight="1">
      <c r="A5" s="249" t="s">
        <v>112</v>
      </c>
      <c r="B5" s="249"/>
      <c r="C5" s="249"/>
      <c r="D5" s="249"/>
      <c r="E5" s="249"/>
      <c r="F5" s="249"/>
      <c r="G5" s="249"/>
      <c r="H5" s="249"/>
      <c r="I5" s="249"/>
    </row>
    <row r="6" spans="1:9" ht="14.25" customHeight="1">
      <c r="A6" s="25"/>
      <c r="B6" s="25"/>
      <c r="C6" s="25"/>
      <c r="D6" s="25"/>
      <c r="E6" s="25"/>
      <c r="F6" s="25"/>
      <c r="G6" s="25"/>
      <c r="H6" s="25"/>
      <c r="I6" s="25"/>
    </row>
    <row r="7" ht="15">
      <c r="A7" s="26" t="s">
        <v>113</v>
      </c>
    </row>
    <row r="8" ht="15">
      <c r="A8" s="27" t="s">
        <v>114</v>
      </c>
    </row>
    <row r="9" spans="1:2" ht="15">
      <c r="A9" s="27" t="s">
        <v>115</v>
      </c>
      <c r="B9" s="28"/>
    </row>
    <row r="10" spans="1:2" ht="15">
      <c r="A10" s="27" t="s">
        <v>116</v>
      </c>
      <c r="B10" s="28"/>
    </row>
    <row r="11" spans="1:2" ht="15">
      <c r="A11" s="27" t="s">
        <v>117</v>
      </c>
      <c r="B11" s="28"/>
    </row>
    <row r="12" ht="15">
      <c r="A12" s="27" t="s">
        <v>118</v>
      </c>
    </row>
    <row r="13" spans="1:9" ht="15">
      <c r="A13" s="250" t="s">
        <v>119</v>
      </c>
      <c r="B13" s="250"/>
      <c r="C13" s="250"/>
      <c r="D13" s="250"/>
      <c r="E13" s="250"/>
      <c r="F13" s="250"/>
      <c r="G13" s="250"/>
      <c r="H13" s="250"/>
      <c r="I13" s="250"/>
    </row>
    <row r="14" ht="15">
      <c r="A14" s="26" t="s">
        <v>120</v>
      </c>
    </row>
  </sheetData>
  <sheetProtection/>
  <mergeCells count="5">
    <mergeCell ref="A2:I2"/>
    <mergeCell ref="A3:I3"/>
    <mergeCell ref="A4:I4"/>
    <mergeCell ref="A5:I5"/>
    <mergeCell ref="A13:I1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I13" sqref="I13:Q13"/>
    </sheetView>
  </sheetViews>
  <sheetFormatPr defaultColWidth="9.33203125" defaultRowHeight="12.75"/>
  <cols>
    <col min="1" max="1" width="5.5" style="0" customWidth="1"/>
    <col min="2" max="2" width="6" style="5" customWidth="1"/>
    <col min="3" max="3" width="10.83203125" style="0" customWidth="1"/>
    <col min="4" max="4" width="9.83203125" style="0" customWidth="1"/>
    <col min="5" max="5" width="11" style="0" customWidth="1"/>
    <col min="6" max="6" width="4.66015625" style="0" customWidth="1"/>
    <col min="7" max="7" width="10.5" style="0" customWidth="1"/>
    <col min="8" max="8" width="10.5" style="0" hidden="1" customWidth="1"/>
    <col min="9" max="9" width="8.5" style="0" customWidth="1"/>
    <col min="10" max="10" width="6.16015625" style="0" customWidth="1"/>
    <col min="11" max="11" width="1.5" style="0" customWidth="1"/>
    <col min="12" max="12" width="10.83203125" style="0" customWidth="1"/>
    <col min="13" max="13" width="7.83203125" style="0" customWidth="1"/>
    <col min="14" max="14" width="6" style="0" customWidth="1"/>
    <col min="15" max="15" width="7.5" style="0" customWidth="1"/>
    <col min="16" max="16" width="6.16015625" style="0" customWidth="1"/>
    <col min="17" max="17" width="0.328125" style="0" customWidth="1"/>
    <col min="18" max="18" width="0.1640625" style="0" customWidth="1"/>
  </cols>
  <sheetData>
    <row r="1" spans="1:17" ht="15">
      <c r="A1" s="254" t="s">
        <v>121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</row>
    <row r="2" spans="1:17" ht="15">
      <c r="A2" s="255" t="s">
        <v>122</v>
      </c>
      <c r="B2" s="256"/>
      <c r="C2" s="256"/>
      <c r="D2" s="256"/>
      <c r="E2" s="256"/>
      <c r="F2" s="257"/>
      <c r="G2" s="261" t="s">
        <v>123</v>
      </c>
      <c r="H2" s="262"/>
      <c r="I2" s="262"/>
      <c r="J2" s="263"/>
      <c r="K2" s="264" t="s">
        <v>124</v>
      </c>
      <c r="L2" s="265"/>
      <c r="M2" s="266"/>
      <c r="N2" s="264" t="s">
        <v>125</v>
      </c>
      <c r="O2" s="265"/>
      <c r="P2" s="265"/>
      <c r="Q2" s="266"/>
    </row>
    <row r="3" spans="1:17" ht="157.5" customHeight="1">
      <c r="A3" s="258"/>
      <c r="B3" s="259"/>
      <c r="C3" s="259"/>
      <c r="D3" s="259"/>
      <c r="E3" s="259"/>
      <c r="F3" s="260"/>
      <c r="G3" s="270" t="s">
        <v>126</v>
      </c>
      <c r="H3" s="271"/>
      <c r="I3" s="270" t="s">
        <v>127</v>
      </c>
      <c r="J3" s="271"/>
      <c r="K3" s="267"/>
      <c r="L3" s="268"/>
      <c r="M3" s="269"/>
      <c r="N3" s="267"/>
      <c r="O3" s="268"/>
      <c r="P3" s="268"/>
      <c r="Q3" s="269"/>
    </row>
    <row r="4" spans="1:17" ht="15">
      <c r="A4" s="251">
        <v>1</v>
      </c>
      <c r="B4" s="252"/>
      <c r="C4" s="252"/>
      <c r="D4" s="252"/>
      <c r="E4" s="252"/>
      <c r="F4" s="253"/>
      <c r="G4" s="251">
        <v>2</v>
      </c>
      <c r="H4" s="253"/>
      <c r="I4" s="251">
        <v>3</v>
      </c>
      <c r="J4" s="253"/>
      <c r="K4" s="251">
        <v>4</v>
      </c>
      <c r="L4" s="252"/>
      <c r="M4" s="253"/>
      <c r="N4" s="251">
        <v>5</v>
      </c>
      <c r="O4" s="252"/>
      <c r="P4" s="252"/>
      <c r="Q4" s="253"/>
    </row>
    <row r="5" spans="1:17" ht="15">
      <c r="A5" s="251" t="s">
        <v>128</v>
      </c>
      <c r="B5" s="252"/>
      <c r="C5" s="252"/>
      <c r="D5" s="252"/>
      <c r="E5" s="252"/>
      <c r="F5" s="253"/>
      <c r="G5" s="22"/>
      <c r="H5" s="23"/>
      <c r="I5" s="22"/>
      <c r="J5" s="23"/>
      <c r="K5" s="22"/>
      <c r="L5" s="24"/>
      <c r="M5" s="23"/>
      <c r="N5" s="22"/>
      <c r="O5" s="24"/>
      <c r="P5" s="24"/>
      <c r="Q5" s="23"/>
    </row>
    <row r="6" spans="1:17" ht="15">
      <c r="A6" s="251" t="s">
        <v>129</v>
      </c>
      <c r="B6" s="252"/>
      <c r="C6" s="252"/>
      <c r="D6" s="252"/>
      <c r="E6" s="252"/>
      <c r="F6" s="253"/>
      <c r="G6" s="22"/>
      <c r="H6" s="23"/>
      <c r="I6" s="22"/>
      <c r="J6" s="23"/>
      <c r="K6" s="22"/>
      <c r="L6" s="24"/>
      <c r="M6" s="23"/>
      <c r="N6" s="22"/>
      <c r="O6" s="24"/>
      <c r="P6" s="24"/>
      <c r="Q6" s="23"/>
    </row>
    <row r="7" spans="1:17" ht="15">
      <c r="A7" s="251" t="s">
        <v>130</v>
      </c>
      <c r="B7" s="252"/>
      <c r="C7" s="252"/>
      <c r="D7" s="252"/>
      <c r="E7" s="252"/>
      <c r="F7" s="253"/>
      <c r="G7" s="22"/>
      <c r="H7" s="23"/>
      <c r="I7" s="22"/>
      <c r="J7" s="23"/>
      <c r="K7" s="22"/>
      <c r="L7" s="24"/>
      <c r="M7" s="23"/>
      <c r="N7" s="22"/>
      <c r="O7" s="24"/>
      <c r="P7" s="24"/>
      <c r="Q7" s="23"/>
    </row>
    <row r="8" spans="1:17" ht="15">
      <c r="A8" s="251" t="s">
        <v>131</v>
      </c>
      <c r="B8" s="252"/>
      <c r="C8" s="252"/>
      <c r="D8" s="252"/>
      <c r="E8" s="252"/>
      <c r="F8" s="253"/>
      <c r="G8" s="22"/>
      <c r="H8" s="23"/>
      <c r="I8" s="22"/>
      <c r="J8" s="23"/>
      <c r="K8" s="22"/>
      <c r="L8" s="24"/>
      <c r="M8" s="23"/>
      <c r="N8" s="22"/>
      <c r="O8" s="24"/>
      <c r="P8" s="24"/>
      <c r="Q8" s="23"/>
    </row>
    <row r="9" spans="1:17" ht="15">
      <c r="A9" s="251" t="s">
        <v>132</v>
      </c>
      <c r="B9" s="252"/>
      <c r="C9" s="252"/>
      <c r="D9" s="252"/>
      <c r="E9" s="252"/>
      <c r="F9" s="253"/>
      <c r="G9" s="22"/>
      <c r="H9" s="23"/>
      <c r="I9" s="22"/>
      <c r="J9" s="23"/>
      <c r="K9" s="22"/>
      <c r="L9" s="24"/>
      <c r="M9" s="23"/>
      <c r="N9" s="22"/>
      <c r="O9" s="24"/>
      <c r="P9" s="24"/>
      <c r="Q9" s="23"/>
    </row>
    <row r="10" spans="1:17" ht="15">
      <c r="A10" s="251" t="s">
        <v>133</v>
      </c>
      <c r="B10" s="252"/>
      <c r="C10" s="252"/>
      <c r="D10" s="252"/>
      <c r="E10" s="252"/>
      <c r="F10" s="253"/>
      <c r="G10" s="22"/>
      <c r="H10" s="23"/>
      <c r="I10" s="22"/>
      <c r="J10" s="23"/>
      <c r="K10" s="22"/>
      <c r="L10" s="24"/>
      <c r="M10" s="23"/>
      <c r="N10" s="22"/>
      <c r="O10" s="24"/>
      <c r="P10" s="24"/>
      <c r="Q10" s="23"/>
    </row>
    <row r="11" spans="1:17" ht="15">
      <c r="A11" s="251" t="s">
        <v>134</v>
      </c>
      <c r="B11" s="252"/>
      <c r="C11" s="252"/>
      <c r="D11" s="252"/>
      <c r="E11" s="252"/>
      <c r="F11" s="253"/>
      <c r="G11" s="22"/>
      <c r="H11" s="23"/>
      <c r="I11" s="22"/>
      <c r="J11" s="23"/>
      <c r="K11" s="22"/>
      <c r="L11" s="24"/>
      <c r="M11" s="23"/>
      <c r="N11" s="22"/>
      <c r="O11" s="24"/>
      <c r="P11" s="24"/>
      <c r="Q11" s="23"/>
    </row>
    <row r="12" spans="1:17" ht="12.75">
      <c r="A12" s="272" t="s">
        <v>135</v>
      </c>
      <c r="B12" s="273"/>
      <c r="C12" s="273"/>
      <c r="D12" s="273"/>
      <c r="E12" s="273"/>
      <c r="F12" s="274"/>
      <c r="G12" s="275"/>
      <c r="H12" s="276"/>
      <c r="I12" s="275"/>
      <c r="J12" s="276"/>
      <c r="K12" s="277"/>
      <c r="L12" s="278"/>
      <c r="M12" s="279"/>
      <c r="N12" s="277"/>
      <c r="O12" s="278"/>
      <c r="P12" s="278"/>
      <c r="Q12" s="279"/>
    </row>
    <row r="13" spans="1:17" ht="15">
      <c r="A13" s="280" t="s">
        <v>136</v>
      </c>
      <c r="B13" s="281"/>
      <c r="C13" s="281"/>
      <c r="D13" s="281"/>
      <c r="E13" s="281"/>
      <c r="F13" s="282"/>
      <c r="G13" s="283">
        <f>G5+G6+G7+G8+G9+G10+G11+G12</f>
        <v>0</v>
      </c>
      <c r="H13" s="284"/>
      <c r="I13" s="283"/>
      <c r="J13" s="284"/>
      <c r="K13" s="285"/>
      <c r="L13" s="286"/>
      <c r="M13" s="276"/>
      <c r="N13" s="287"/>
      <c r="O13" s="278"/>
      <c r="P13" s="278"/>
      <c r="Q13" s="279"/>
    </row>
    <row r="14" ht="15">
      <c r="A14" s="26" t="s">
        <v>137</v>
      </c>
    </row>
    <row r="15" ht="15">
      <c r="A15" s="2" t="s">
        <v>138</v>
      </c>
    </row>
    <row r="16" spans="1:17" ht="15">
      <c r="A16" s="295" t="s">
        <v>139</v>
      </c>
      <c r="B16" s="297" t="s">
        <v>140</v>
      </c>
      <c r="C16" s="298"/>
      <c r="D16" s="301" t="s">
        <v>141</v>
      </c>
      <c r="E16" s="303" t="s">
        <v>142</v>
      </c>
      <c r="F16" s="297" t="s">
        <v>143</v>
      </c>
      <c r="G16" s="298"/>
      <c r="H16" s="228" t="s">
        <v>144</v>
      </c>
      <c r="I16" s="126"/>
      <c r="J16" s="126"/>
      <c r="K16" s="126"/>
      <c r="L16" s="126"/>
      <c r="M16" s="126"/>
      <c r="N16" s="126"/>
      <c r="O16" s="126"/>
      <c r="P16" s="126"/>
      <c r="Q16" s="127"/>
    </row>
    <row r="17" spans="1:17" ht="62.25">
      <c r="A17" s="296"/>
      <c r="B17" s="299"/>
      <c r="C17" s="300"/>
      <c r="D17" s="302"/>
      <c r="E17" s="296"/>
      <c r="F17" s="299"/>
      <c r="G17" s="300"/>
      <c r="H17" s="228" t="s">
        <v>145</v>
      </c>
      <c r="I17" s="127"/>
      <c r="J17" s="228" t="s">
        <v>146</v>
      </c>
      <c r="K17" s="127"/>
      <c r="L17" s="6" t="s">
        <v>147</v>
      </c>
      <c r="M17" s="288" t="s">
        <v>148</v>
      </c>
      <c r="N17" s="127"/>
      <c r="O17" s="288" t="s">
        <v>149</v>
      </c>
      <c r="P17" s="126"/>
      <c r="Q17" s="127"/>
    </row>
    <row r="18" spans="1:17" ht="15">
      <c r="A18" s="3">
        <v>1</v>
      </c>
      <c r="B18" s="251">
        <v>2</v>
      </c>
      <c r="C18" s="253"/>
      <c r="D18" s="29">
        <v>3</v>
      </c>
      <c r="E18" s="3">
        <v>4</v>
      </c>
      <c r="F18" s="289">
        <v>5</v>
      </c>
      <c r="G18" s="290"/>
      <c r="H18" s="251">
        <v>6</v>
      </c>
      <c r="I18" s="253"/>
      <c r="J18" s="251">
        <v>7</v>
      </c>
      <c r="K18" s="253"/>
      <c r="L18" s="3">
        <v>8</v>
      </c>
      <c r="M18" s="251">
        <v>9</v>
      </c>
      <c r="N18" s="253"/>
      <c r="O18" s="292">
        <v>10</v>
      </c>
      <c r="P18" s="293"/>
      <c r="Q18" s="294"/>
    </row>
    <row r="19" spans="1:17" ht="15">
      <c r="A19" s="30">
        <v>1</v>
      </c>
      <c r="B19" s="304">
        <v>2</v>
      </c>
      <c r="C19" s="305"/>
      <c r="D19" s="31">
        <v>3</v>
      </c>
      <c r="E19" s="30">
        <v>4</v>
      </c>
      <c r="F19" s="306">
        <v>5</v>
      </c>
      <c r="G19" s="307"/>
      <c r="H19" s="304">
        <v>6</v>
      </c>
      <c r="I19" s="305"/>
      <c r="J19" s="304">
        <v>7</v>
      </c>
      <c r="K19" s="305"/>
      <c r="L19" s="30">
        <v>8</v>
      </c>
      <c r="M19" s="304">
        <v>9</v>
      </c>
      <c r="N19" s="305"/>
      <c r="O19" s="308">
        <v>10</v>
      </c>
      <c r="P19" s="309"/>
      <c r="Q19" s="310"/>
    </row>
    <row r="20" spans="1:17" ht="12.75">
      <c r="A20" s="1"/>
      <c r="B20" s="291" t="s">
        <v>150</v>
      </c>
      <c r="C20" s="274"/>
      <c r="D20" s="1"/>
      <c r="E20" s="1"/>
      <c r="F20" s="291"/>
      <c r="G20" s="274"/>
      <c r="H20" s="291"/>
      <c r="I20" s="274"/>
      <c r="J20" s="291"/>
      <c r="K20" s="274"/>
      <c r="L20" s="1"/>
      <c r="M20" s="291"/>
      <c r="N20" s="274"/>
      <c r="O20" s="291">
        <v>7000</v>
      </c>
      <c r="P20" s="273"/>
      <c r="Q20" s="274"/>
    </row>
    <row r="21" spans="1:17" ht="15">
      <c r="A21" s="280" t="s">
        <v>151</v>
      </c>
      <c r="B21" s="281"/>
      <c r="C21" s="281"/>
      <c r="D21" s="281"/>
      <c r="E21" s="282"/>
      <c r="F21" s="291"/>
      <c r="G21" s="274"/>
      <c r="H21" s="291"/>
      <c r="I21" s="274"/>
      <c r="J21" s="291"/>
      <c r="K21" s="274"/>
      <c r="L21" s="1"/>
      <c r="M21" s="291"/>
      <c r="N21" s="274"/>
      <c r="O21" s="291">
        <v>7000</v>
      </c>
      <c r="P21" s="273"/>
      <c r="Q21" s="274"/>
    </row>
    <row r="22" spans="1:17" s="33" customFormat="1" ht="15">
      <c r="A22" s="311" t="s">
        <v>152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</row>
    <row r="23" spans="1:17" ht="12.75">
      <c r="A23" s="312" t="s">
        <v>153</v>
      </c>
      <c r="B23" s="312"/>
      <c r="C23" s="312"/>
      <c r="D23" s="312"/>
      <c r="E23" s="32"/>
      <c r="F23" s="313" t="s">
        <v>154</v>
      </c>
      <c r="G23" s="313"/>
      <c r="H23" s="313"/>
      <c r="I23" s="313"/>
      <c r="J23" s="313"/>
      <c r="K23" s="313"/>
      <c r="L23" s="314" t="s">
        <v>155</v>
      </c>
      <c r="M23" s="314"/>
      <c r="N23" s="314"/>
      <c r="O23" s="314"/>
      <c r="P23" s="314"/>
      <c r="Q23" s="314"/>
    </row>
  </sheetData>
  <sheetProtection/>
  <mergeCells count="67">
    <mergeCell ref="A22:Q22"/>
    <mergeCell ref="A23:D23"/>
    <mergeCell ref="F23:K23"/>
    <mergeCell ref="L23:Q23"/>
    <mergeCell ref="A21:E21"/>
    <mergeCell ref="F21:G21"/>
    <mergeCell ref="H21:I21"/>
    <mergeCell ref="J21:K21"/>
    <mergeCell ref="M21:N21"/>
    <mergeCell ref="O21:Q21"/>
    <mergeCell ref="O20:Q20"/>
    <mergeCell ref="B19:C19"/>
    <mergeCell ref="F19:G19"/>
    <mergeCell ref="H19:I19"/>
    <mergeCell ref="J19:K19"/>
    <mergeCell ref="M19:N19"/>
    <mergeCell ref="O19:Q19"/>
    <mergeCell ref="B20:C20"/>
    <mergeCell ref="F20:G20"/>
    <mergeCell ref="H20:I20"/>
    <mergeCell ref="J20:K20"/>
    <mergeCell ref="M20:N20"/>
    <mergeCell ref="O18:Q18"/>
    <mergeCell ref="A16:A17"/>
    <mergeCell ref="B16:C17"/>
    <mergeCell ref="D16:D17"/>
    <mergeCell ref="E16:E17"/>
    <mergeCell ref="F16:G17"/>
    <mergeCell ref="H16:Q16"/>
    <mergeCell ref="H17:I17"/>
    <mergeCell ref="J17:K17"/>
    <mergeCell ref="M17:N17"/>
    <mergeCell ref="O17:Q17"/>
    <mergeCell ref="B18:C18"/>
    <mergeCell ref="F18:G18"/>
    <mergeCell ref="H18:I18"/>
    <mergeCell ref="J18:K18"/>
    <mergeCell ref="M18:N18"/>
    <mergeCell ref="A12:F12"/>
    <mergeCell ref="G12:H12"/>
    <mergeCell ref="I12:J12"/>
    <mergeCell ref="K12:M12"/>
    <mergeCell ref="N12:Q12"/>
    <mergeCell ref="A13:F13"/>
    <mergeCell ref="G13:H13"/>
    <mergeCell ref="I13:J13"/>
    <mergeCell ref="K13:M13"/>
    <mergeCell ref="N13:Q13"/>
    <mergeCell ref="A11:F11"/>
    <mergeCell ref="A4:F4"/>
    <mergeCell ref="G4:H4"/>
    <mergeCell ref="I4:J4"/>
    <mergeCell ref="K4:M4"/>
    <mergeCell ref="A6:F6"/>
    <mergeCell ref="A7:F7"/>
    <mergeCell ref="A8:F8"/>
    <mergeCell ref="A9:F9"/>
    <mergeCell ref="A10:F10"/>
    <mergeCell ref="N4:Q4"/>
    <mergeCell ref="A5:F5"/>
    <mergeCell ref="A1:Q1"/>
    <mergeCell ref="A2:F3"/>
    <mergeCell ref="G2:J2"/>
    <mergeCell ref="K2:M3"/>
    <mergeCell ref="N2:Q3"/>
    <mergeCell ref="G3:H3"/>
    <mergeCell ref="I3:J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k36</dc:creator>
  <cp:keywords/>
  <dc:description/>
  <cp:lastModifiedBy>Admin</cp:lastModifiedBy>
  <cp:lastPrinted>2023-10-05T07:57:20Z</cp:lastPrinted>
  <dcterms:created xsi:type="dcterms:W3CDTF">2019-05-02T07:08:05Z</dcterms:created>
  <dcterms:modified xsi:type="dcterms:W3CDTF">2024-06-10T06:03:38Z</dcterms:modified>
  <cp:category/>
  <cp:version/>
  <cp:contentType/>
  <cp:contentStatus/>
</cp:coreProperties>
</file>