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9432" windowHeight="12036" activeTab="0"/>
  </bookViews>
  <sheets>
    <sheet name="додаток 3" sheetId="1" r:id="rId1"/>
  </sheets>
  <definedNames>
    <definedName name="_xlnm.Print_Area" localSheetId="0">'додаток 3'!$A$1:$P$53</definedName>
  </definedNames>
  <calcPr fullCalcOnLoad="1"/>
</workbook>
</file>

<file path=xl/sharedStrings.xml><?xml version="1.0" encoding="utf-8"?>
<sst xmlns="http://schemas.openxmlformats.org/spreadsheetml/2006/main" count="96" uniqueCount="61">
  <si>
    <t>Разом</t>
  </si>
  <si>
    <t>Наказ Міністерства фінансів України</t>
  </si>
  <si>
    <t>ЗАТВЕРДЖЕНО</t>
  </si>
  <si>
    <t>Управління житлово-комунального господарства виконавчого комітету Коростенської міської ради</t>
  </si>
  <si>
    <t>01.12.2010 N 1489 </t>
  </si>
  <si>
    <t>(найменування головного розпорядника коштів державного бюджету)</t>
  </si>
  <si>
    <t>Код державної цільової програми </t>
  </si>
  <si>
    <t>Назва державної цільової програми </t>
  </si>
  <si>
    <t>Код програмної класифікації видатків та кредитування бюджету </t>
  </si>
  <si>
    <t>Найменування згідно з програмною класифікацією видатків та кредитування бюджету </t>
  </si>
  <si>
    <t>Затверджено на звітний період </t>
  </si>
  <si>
    <t>Виконано за звітний період </t>
  </si>
  <si>
    <t>загальний фонд </t>
  </si>
  <si>
    <t>спеціальний фонд </t>
  </si>
  <si>
    <t>разом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</si>
  <si>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</si>
  <si>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</si>
  <si>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</si>
  <si>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</si>
  <si>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</si>
  <si>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</si>
  <si>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</si>
  <si>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</si>
  <si>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</si>
  <si>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</si>
  <si>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тис. грн.</t>
  </si>
  <si>
    <t>Забезпечення діяльності з виробництва, транспортування, постачання теплової енергії</t>
  </si>
  <si>
    <t>Організація благоустрою населених пунтків</t>
  </si>
  <si>
    <t>Інша діяльність у сфері житлово-комунального господарства</t>
  </si>
  <si>
    <t>Будівництво об’єктів житлово-комунального господарства</t>
  </si>
  <si>
    <t>Утримання та розвиток автомобільних доріг та дорожньої інфраструктури  за рахунок коштів місцевого бюджету</t>
  </si>
  <si>
    <t>Внески до статутного капіталу суб'єктів господарювання</t>
  </si>
  <si>
    <t>Утилізація відходів</t>
  </si>
  <si>
    <t>Інформація про виконання видатків на реалізацію місцевих (регіональних)  цільових програм,                                                                                                               які виконуються в межах бюджетної програми</t>
  </si>
  <si>
    <t>Реалізація інших заходів щодо соціально економічного розвитку територій</t>
  </si>
  <si>
    <t>Додаток 3</t>
  </si>
  <si>
    <t>Вик. ЗосимчукЛ. 963698</t>
  </si>
  <si>
    <t>Заступник начальника управління з фінансових питань -                                                                                                                    начальник відділу - головний бухгалтер</t>
  </si>
  <si>
    <t>Ольга ГОРБАНЬ</t>
  </si>
  <si>
    <t>Заходи, пов’язані з поліпшенням питної води</t>
  </si>
  <si>
    <t>Забезпечення діяльності водопровідно-каналізаційного господарства</t>
  </si>
  <si>
    <t>Програма розвитку освіти Коростенської міської територіальної громади на 2021 - 2025 роки</t>
  </si>
  <si>
    <t>Міська програма розвитку та підтримки  галузі охорони здоров’я на 2020 - 2022 роки</t>
  </si>
  <si>
    <t>Програма розвитку автоматизованої інформаційної системи  Коростенської міської територіальної громади на 2021-2023 роки</t>
  </si>
  <si>
    <t>Програма розвитку органів самоорганізації населення в місті Коростені на 2021-2024 роки</t>
  </si>
  <si>
    <t>за 2022 рік</t>
  </si>
  <si>
    <t>Надання загальної середньої освіти закладами загальної середньої освіти</t>
  </si>
  <si>
    <t xml:space="preserve"> Первинна медична допомога населенню, що надається центрами первинної медичної (медико-санітарної) допомоги</t>
  </si>
  <si>
    <t>Програма розвитку житлово-комунального господарства Коростенської міської територіальної громади на 2022-2026 роки</t>
  </si>
  <si>
    <t>Забезпечення збору та вивезення сміття та відходів</t>
  </si>
  <si>
    <t>Програма благоустрою Коростенської міської територіальної громади  на 2022-2026 роки</t>
  </si>
  <si>
    <t>Програма охорони навколишнього природного середовища Коростенської міської територіальної громади на 2022-2026 роки</t>
  </si>
  <si>
    <t xml:space="preserve">Комплексна програма   Коростенської МТГ «Безпечне місто» на 2022-2025 рр </t>
  </si>
  <si>
    <t>Відшкодування різниці між розміром ціни(тарифу)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(надання)</t>
  </si>
  <si>
    <t>БЛ</t>
  </si>
  <si>
    <t>ЖКГ</t>
  </si>
  <si>
    <t>ОХОРОНИ</t>
  </si>
  <si>
    <t>БЕЗПЕЧНЕ</t>
  </si>
  <si>
    <t>АВТОМА</t>
  </si>
  <si>
    <t>МЕДИЦ,</t>
  </si>
  <si>
    <t>СПІЛКА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</si>
</sst>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u val="single"/>
      <sz val="16"/>
      <color indexed="8"/>
      <name val="Calibri"/>
      <family val="2"/>
    </font>
    <font>
      <b/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14" fillId="15" borderId="2" applyNumberFormat="0" applyAlignment="0" applyProtection="0"/>
    <xf numFmtId="0" fontId="11" fillId="15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2" fillId="0" borderId="7" applyNumberFormat="0" applyFill="0" applyAlignment="0" applyProtection="0"/>
    <xf numFmtId="0" fontId="9" fillId="16" borderId="8" applyNumberFormat="0" applyAlignment="0" applyProtection="0"/>
    <xf numFmtId="0" fontId="9" fillId="16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1" fillId="15" borderId="1" applyNumberFormat="0" applyAlignment="0" applyProtection="0"/>
    <xf numFmtId="0" fontId="24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14" fillId="15" borderId="2" applyNumberFormat="0" applyAlignment="0" applyProtection="0"/>
    <xf numFmtId="0" fontId="8" fillId="0" borderId="6" applyNumberFormat="0" applyFill="0" applyAlignment="0" applyProtection="0"/>
    <xf numFmtId="0" fontId="1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4" fontId="19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vertical="center" wrapText="1"/>
    </xf>
    <xf numFmtId="173" fontId="19" fillId="0" borderId="10" xfId="0" applyNumberFormat="1" applyFont="1" applyBorder="1" applyAlignment="1">
      <alignment vertical="center" wrapText="1"/>
    </xf>
    <xf numFmtId="173" fontId="19" fillId="0" borderId="10" xfId="0" applyNumberFormat="1" applyFont="1" applyBorder="1" applyAlignment="1">
      <alignment vertical="center"/>
    </xf>
    <xf numFmtId="2" fontId="19" fillId="0" borderId="0" xfId="0" applyNumberFormat="1" applyFont="1" applyAlignment="1">
      <alignment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3" fontId="19" fillId="0" borderId="13" xfId="0" applyNumberFormat="1" applyFont="1" applyBorder="1" applyAlignment="1">
      <alignment horizontal="right" vertical="center" wrapText="1"/>
    </xf>
    <xf numFmtId="173" fontId="19" fillId="0" borderId="13" xfId="0" applyNumberFormat="1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73" fontId="19" fillId="0" borderId="18" xfId="0" applyNumberFormat="1" applyFont="1" applyBorder="1" applyAlignment="1">
      <alignment horizontal="right" vertical="center" wrapText="1"/>
    </xf>
    <xf numFmtId="173" fontId="19" fillId="0" borderId="19" xfId="0" applyNumberFormat="1" applyFont="1" applyBorder="1" applyAlignment="1">
      <alignment horizontal="right" vertical="center" wrapText="1"/>
    </xf>
    <xf numFmtId="0" fontId="19" fillId="0" borderId="20" xfId="0" applyFont="1" applyBorder="1" applyAlignment="1">
      <alignment horizontal="center" vertical="center" wrapText="1"/>
    </xf>
    <xf numFmtId="173" fontId="19" fillId="0" borderId="20" xfId="0" applyNumberFormat="1" applyFont="1" applyBorder="1" applyAlignment="1">
      <alignment vertical="center" wrapText="1"/>
    </xf>
    <xf numFmtId="173" fontId="19" fillId="0" borderId="21" xfId="0" applyNumberFormat="1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173" fontId="20" fillId="0" borderId="23" xfId="0" applyNumberFormat="1" applyFont="1" applyBorder="1" applyAlignment="1">
      <alignment vertical="center" wrapText="1"/>
    </xf>
    <xf numFmtId="173" fontId="20" fillId="0" borderId="24" xfId="0" applyNumberFormat="1" applyFont="1" applyBorder="1" applyAlignment="1">
      <alignment vertical="center" wrapText="1"/>
    </xf>
    <xf numFmtId="173" fontId="19" fillId="0" borderId="18" xfId="0" applyNumberFormat="1" applyFont="1" applyBorder="1" applyAlignment="1">
      <alignment vertical="center" wrapText="1"/>
    </xf>
    <xf numFmtId="173" fontId="19" fillId="0" borderId="19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73" fontId="19" fillId="0" borderId="20" xfId="0" applyNumberFormat="1" applyFont="1" applyBorder="1" applyAlignment="1">
      <alignment vertical="center"/>
    </xf>
    <xf numFmtId="0" fontId="19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173" fontId="19" fillId="0" borderId="30" xfId="0" applyNumberFormat="1" applyFont="1" applyBorder="1" applyAlignment="1">
      <alignment horizontal="right" vertical="center" wrapText="1"/>
    </xf>
    <xf numFmtId="173" fontId="19" fillId="0" borderId="31" xfId="0" applyNumberFormat="1" applyFont="1" applyBorder="1" applyAlignment="1">
      <alignment horizontal="right" vertical="center" wrapText="1"/>
    </xf>
    <xf numFmtId="0" fontId="19" fillId="0" borderId="25" xfId="0" applyFont="1" applyBorder="1" applyAlignment="1">
      <alignment horizontal="center" vertical="center" wrapText="1"/>
    </xf>
    <xf numFmtId="173" fontId="19" fillId="0" borderId="20" xfId="0" applyNumberFormat="1" applyFont="1" applyBorder="1" applyAlignment="1">
      <alignment horizontal="right" vertical="center" wrapText="1"/>
    </xf>
    <xf numFmtId="173" fontId="19" fillId="0" borderId="21" xfId="0" applyNumberFormat="1" applyFont="1" applyBorder="1" applyAlignment="1">
      <alignment horizontal="right" vertical="center" wrapText="1"/>
    </xf>
    <xf numFmtId="173" fontId="0" fillId="0" borderId="0" xfId="0" applyNumberFormat="1" applyAlignment="1">
      <alignment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25" fillId="0" borderId="2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left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Followed Hyperlink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Текст попередження" xfId="94"/>
    <cellStyle name="Текст пояснення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="90" zoomScaleSheetLayoutView="90" zoomScalePageLayoutView="0" workbookViewId="0" topLeftCell="A6">
      <selection activeCell="G16" sqref="G16"/>
    </sheetView>
  </sheetViews>
  <sheetFormatPr defaultColWidth="9.00390625" defaultRowHeight="12.75"/>
  <cols>
    <col min="1" max="1" width="10.125" style="0" customWidth="1"/>
    <col min="2" max="2" width="40.125" style="0" customWidth="1"/>
    <col min="3" max="3" width="9.875" style="0" customWidth="1"/>
    <col min="4" max="4" width="28.50390625" style="0" customWidth="1"/>
    <col min="5" max="6" width="10.50390625" style="0" customWidth="1"/>
    <col min="7" max="7" width="9.50390625" style="0" customWidth="1"/>
    <col min="8" max="8" width="10.00390625" style="0" customWidth="1"/>
    <col min="9" max="9" width="10.75390625" style="0" customWidth="1"/>
    <col min="10" max="10" width="10.625" style="0" customWidth="1"/>
    <col min="13" max="13" width="10.125" style="0" bestFit="1" customWidth="1"/>
  </cols>
  <sheetData>
    <row r="1" spans="8:10" ht="15" hidden="1">
      <c r="H1" s="63" t="s">
        <v>2</v>
      </c>
      <c r="I1" s="63"/>
      <c r="J1" s="63"/>
    </row>
    <row r="2" spans="8:10" ht="15" hidden="1">
      <c r="H2" s="63" t="s">
        <v>1</v>
      </c>
      <c r="I2" s="63"/>
      <c r="J2" s="63"/>
    </row>
    <row r="3" spans="8:10" ht="15" hidden="1">
      <c r="H3" s="63" t="s">
        <v>4</v>
      </c>
      <c r="I3" s="63"/>
      <c r="J3" s="63"/>
    </row>
    <row r="4" ht="12.75">
      <c r="J4" s="2" t="s">
        <v>35</v>
      </c>
    </row>
    <row r="5" ht="12.75">
      <c r="J5" s="2"/>
    </row>
    <row r="6" spans="1:10" ht="39.75" customHeight="1">
      <c r="A6" s="64" t="s">
        <v>33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21">
      <c r="A7" s="65" t="s">
        <v>3</v>
      </c>
      <c r="B7" s="65"/>
      <c r="C7" s="65"/>
      <c r="D7" s="65"/>
      <c r="E7" s="65"/>
      <c r="F7" s="65"/>
      <c r="G7" s="65"/>
      <c r="H7" s="65"/>
      <c r="I7" s="65"/>
      <c r="J7" s="65"/>
    </row>
    <row r="8" spans="1:10" ht="12.75">
      <c r="A8" s="66" t="s">
        <v>5</v>
      </c>
      <c r="B8" s="66"/>
      <c r="C8" s="66"/>
      <c r="D8" s="66"/>
      <c r="E8" s="66"/>
      <c r="F8" s="66"/>
      <c r="G8" s="66"/>
      <c r="H8" s="66"/>
      <c r="I8" s="66"/>
      <c r="J8" s="66"/>
    </row>
    <row r="9" spans="4:6" ht="15">
      <c r="D9" s="67" t="s">
        <v>45</v>
      </c>
      <c r="E9" s="67"/>
      <c r="F9" s="67"/>
    </row>
    <row r="10" ht="13.5" thickBot="1">
      <c r="J10" t="s">
        <v>25</v>
      </c>
    </row>
    <row r="11" spans="1:10" s="4" customFormat="1" ht="12.75">
      <c r="A11" s="57" t="s">
        <v>6</v>
      </c>
      <c r="B11" s="59" t="s">
        <v>7</v>
      </c>
      <c r="C11" s="61" t="s">
        <v>8</v>
      </c>
      <c r="D11" s="59" t="s">
        <v>9</v>
      </c>
      <c r="E11" s="50" t="s">
        <v>10</v>
      </c>
      <c r="F11" s="51"/>
      <c r="G11" s="52"/>
      <c r="H11" s="50" t="s">
        <v>11</v>
      </c>
      <c r="I11" s="51"/>
      <c r="J11" s="53"/>
    </row>
    <row r="12" spans="1:10" s="4" customFormat="1" ht="48.75" customHeight="1" thickBot="1">
      <c r="A12" s="58"/>
      <c r="B12" s="60"/>
      <c r="C12" s="62"/>
      <c r="D12" s="60"/>
      <c r="E12" s="19" t="s">
        <v>12</v>
      </c>
      <c r="F12" s="19" t="s">
        <v>13</v>
      </c>
      <c r="G12" s="19" t="s">
        <v>14</v>
      </c>
      <c r="H12" s="19" t="s">
        <v>12</v>
      </c>
      <c r="I12" s="19" t="s">
        <v>13</v>
      </c>
      <c r="J12" s="20" t="s">
        <v>14</v>
      </c>
    </row>
    <row r="13" spans="1:10" s="4" customFormat="1" ht="13.5" thickBot="1">
      <c r="A13" s="41" t="s">
        <v>15</v>
      </c>
      <c r="B13" s="40" t="s">
        <v>16</v>
      </c>
      <c r="C13" s="40" t="s">
        <v>17</v>
      </c>
      <c r="D13" s="40" t="s">
        <v>18</v>
      </c>
      <c r="E13" s="40" t="s">
        <v>19</v>
      </c>
      <c r="F13" s="40" t="s">
        <v>20</v>
      </c>
      <c r="G13" s="40" t="s">
        <v>21</v>
      </c>
      <c r="H13" s="40" t="s">
        <v>22</v>
      </c>
      <c r="I13" s="40" t="s">
        <v>23</v>
      </c>
      <c r="J13" s="21" t="s">
        <v>24</v>
      </c>
    </row>
    <row r="14" spans="1:10" ht="39">
      <c r="A14" s="22"/>
      <c r="B14" s="23" t="s">
        <v>41</v>
      </c>
      <c r="C14" s="23">
        <v>1211021</v>
      </c>
      <c r="D14" s="23" t="s">
        <v>46</v>
      </c>
      <c r="E14" s="34"/>
      <c r="F14" s="34">
        <v>50</v>
      </c>
      <c r="G14" s="34">
        <f>E14+F14</f>
        <v>50</v>
      </c>
      <c r="H14" s="34"/>
      <c r="I14" s="34"/>
      <c r="J14" s="35">
        <f>H14+I14</f>
        <v>0</v>
      </c>
    </row>
    <row r="15" spans="1:13" ht="52.5">
      <c r="A15" s="15"/>
      <c r="B15" s="3" t="s">
        <v>42</v>
      </c>
      <c r="C15" s="3">
        <v>1212111</v>
      </c>
      <c r="D15" s="3" t="s">
        <v>47</v>
      </c>
      <c r="E15" s="8"/>
      <c r="F15" s="8">
        <v>938.248</v>
      </c>
      <c r="G15" s="8">
        <f>E15+F15</f>
        <v>938.248</v>
      </c>
      <c r="H15" s="8"/>
      <c r="I15" s="8">
        <v>485.496</v>
      </c>
      <c r="J15" s="17">
        <f>H15+I15</f>
        <v>485.496</v>
      </c>
      <c r="L15" t="s">
        <v>54</v>
      </c>
      <c r="M15" s="49">
        <f>J19+J27+J32</f>
        <v>32405.38</v>
      </c>
    </row>
    <row r="16" spans="1:13" ht="39">
      <c r="A16" s="42"/>
      <c r="B16" s="43" t="s">
        <v>48</v>
      </c>
      <c r="C16" s="43">
        <v>1216012</v>
      </c>
      <c r="D16" s="43" t="s">
        <v>26</v>
      </c>
      <c r="E16" s="44">
        <v>6682.5</v>
      </c>
      <c r="F16" s="44"/>
      <c r="G16" s="44">
        <f aca="true" t="shared" si="0" ref="G16:G30">E16+F16</f>
        <v>6682.5</v>
      </c>
      <c r="H16" s="44">
        <v>6682.5</v>
      </c>
      <c r="I16" s="44"/>
      <c r="J16" s="45">
        <f aca="true" t="shared" si="1" ref="J16:J30">H16+I16</f>
        <v>6682.5</v>
      </c>
      <c r="L16" t="s">
        <v>55</v>
      </c>
      <c r="M16" s="49">
        <f>J16+J17+J18+J26+J28+J33</f>
        <v>24582.099000000002</v>
      </c>
    </row>
    <row r="17" spans="1:13" ht="39">
      <c r="A17" s="15"/>
      <c r="B17" s="43" t="s">
        <v>48</v>
      </c>
      <c r="C17" s="3">
        <v>1216013</v>
      </c>
      <c r="D17" s="3" t="s">
        <v>40</v>
      </c>
      <c r="E17" s="7">
        <v>1674.9</v>
      </c>
      <c r="F17" s="7"/>
      <c r="G17" s="7">
        <f t="shared" si="0"/>
        <v>1674.9</v>
      </c>
      <c r="H17" s="7">
        <v>1674.9</v>
      </c>
      <c r="I17" s="7"/>
      <c r="J17" s="16">
        <f t="shared" si="1"/>
        <v>1674.9</v>
      </c>
      <c r="L17" t="s">
        <v>56</v>
      </c>
      <c r="M17" s="49">
        <f>J22+J20</f>
        <v>142.54500000000002</v>
      </c>
    </row>
    <row r="18" spans="1:13" ht="39">
      <c r="A18" s="15"/>
      <c r="B18" s="43" t="s">
        <v>48</v>
      </c>
      <c r="C18" s="3">
        <v>1216014</v>
      </c>
      <c r="D18" s="3" t="s">
        <v>49</v>
      </c>
      <c r="E18" s="7">
        <v>1200</v>
      </c>
      <c r="F18" s="7"/>
      <c r="G18" s="7">
        <f>E18+F18</f>
        <v>1200</v>
      </c>
      <c r="H18" s="7">
        <v>1197.899</v>
      </c>
      <c r="I18" s="7"/>
      <c r="J18" s="16">
        <f>H18+I18</f>
        <v>1197.899</v>
      </c>
      <c r="L18" t="s">
        <v>57</v>
      </c>
      <c r="M18">
        <v>37.001</v>
      </c>
    </row>
    <row r="19" spans="1:13" ht="26.25">
      <c r="A19" s="54"/>
      <c r="B19" s="3" t="s">
        <v>50</v>
      </c>
      <c r="C19" s="55">
        <v>1216030</v>
      </c>
      <c r="D19" s="55" t="s">
        <v>27</v>
      </c>
      <c r="E19" s="7">
        <v>15208.24</v>
      </c>
      <c r="F19" s="7"/>
      <c r="G19" s="7">
        <f t="shared" si="0"/>
        <v>15208.24</v>
      </c>
      <c r="H19" s="7">
        <v>12492.354</v>
      </c>
      <c r="I19" s="7"/>
      <c r="J19" s="16">
        <f t="shared" si="1"/>
        <v>12492.354</v>
      </c>
      <c r="L19" t="s">
        <v>59</v>
      </c>
      <c r="M19" s="49">
        <f>J15</f>
        <v>485.496</v>
      </c>
    </row>
    <row r="20" spans="1:13" ht="39">
      <c r="A20" s="54"/>
      <c r="B20" s="3" t="s">
        <v>51</v>
      </c>
      <c r="C20" s="55"/>
      <c r="D20" s="55"/>
      <c r="E20" s="7">
        <v>370</v>
      </c>
      <c r="F20" s="7"/>
      <c r="G20" s="7">
        <f>E20+F20</f>
        <v>370</v>
      </c>
      <c r="H20" s="7">
        <v>129.097</v>
      </c>
      <c r="I20" s="7"/>
      <c r="J20" s="16">
        <f>H20+I20</f>
        <v>129.097</v>
      </c>
      <c r="L20" t="s">
        <v>60</v>
      </c>
      <c r="M20" s="49">
        <f>J29</f>
        <v>173.5</v>
      </c>
    </row>
    <row r="21" spans="1:13" ht="26.25">
      <c r="A21" s="54"/>
      <c r="B21" s="3" t="s">
        <v>52</v>
      </c>
      <c r="C21" s="55"/>
      <c r="D21" s="55"/>
      <c r="E21" s="7">
        <v>37.001</v>
      </c>
      <c r="F21" s="7"/>
      <c r="G21" s="7">
        <f t="shared" si="0"/>
        <v>37.001</v>
      </c>
      <c r="H21" s="7">
        <v>37.001</v>
      </c>
      <c r="I21" s="7"/>
      <c r="J21" s="16">
        <f t="shared" si="1"/>
        <v>37.001</v>
      </c>
      <c r="L21" t="s">
        <v>58</v>
      </c>
      <c r="M21" s="49">
        <f>J31</f>
        <v>19.36</v>
      </c>
    </row>
    <row r="22" spans="1:10" ht="39.75" thickBot="1">
      <c r="A22" s="46"/>
      <c r="B22" s="26" t="s">
        <v>51</v>
      </c>
      <c r="C22" s="26">
        <v>1216040</v>
      </c>
      <c r="D22" s="26" t="s">
        <v>39</v>
      </c>
      <c r="E22" s="47">
        <v>15</v>
      </c>
      <c r="F22" s="47"/>
      <c r="G22" s="47">
        <f t="shared" si="0"/>
        <v>15</v>
      </c>
      <c r="H22" s="47">
        <v>13.448</v>
      </c>
      <c r="I22" s="47"/>
      <c r="J22" s="48">
        <f t="shared" si="1"/>
        <v>13.448</v>
      </c>
    </row>
    <row r="23" spans="1:10" s="4" customFormat="1" ht="12.75">
      <c r="A23" s="57" t="s">
        <v>6</v>
      </c>
      <c r="B23" s="59" t="s">
        <v>7</v>
      </c>
      <c r="C23" s="61" t="s">
        <v>8</v>
      </c>
      <c r="D23" s="59" t="s">
        <v>9</v>
      </c>
      <c r="E23" s="50" t="s">
        <v>10</v>
      </c>
      <c r="F23" s="51"/>
      <c r="G23" s="52"/>
      <c r="H23" s="50" t="s">
        <v>11</v>
      </c>
      <c r="I23" s="51"/>
      <c r="J23" s="53"/>
    </row>
    <row r="24" spans="1:10" s="4" customFormat="1" ht="48.75" customHeight="1" thickBot="1">
      <c r="A24" s="58"/>
      <c r="B24" s="60"/>
      <c r="C24" s="62"/>
      <c r="D24" s="60"/>
      <c r="E24" s="19" t="s">
        <v>12</v>
      </c>
      <c r="F24" s="19" t="s">
        <v>13</v>
      </c>
      <c r="G24" s="19" t="s">
        <v>14</v>
      </c>
      <c r="H24" s="19" t="s">
        <v>12</v>
      </c>
      <c r="I24" s="19" t="s">
        <v>13</v>
      </c>
      <c r="J24" s="20" t="s">
        <v>14</v>
      </c>
    </row>
    <row r="25" spans="1:10" s="4" customFormat="1" ht="13.5" thickBot="1">
      <c r="A25" s="41" t="s">
        <v>15</v>
      </c>
      <c r="B25" s="40" t="s">
        <v>16</v>
      </c>
      <c r="C25" s="40" t="s">
        <v>17</v>
      </c>
      <c r="D25" s="40" t="s">
        <v>18</v>
      </c>
      <c r="E25" s="40" t="s">
        <v>19</v>
      </c>
      <c r="F25" s="40" t="s">
        <v>20</v>
      </c>
      <c r="G25" s="40" t="s">
        <v>21</v>
      </c>
      <c r="H25" s="40" t="s">
        <v>22</v>
      </c>
      <c r="I25" s="40" t="s">
        <v>23</v>
      </c>
      <c r="J25" s="21" t="s">
        <v>24</v>
      </c>
    </row>
    <row r="26" spans="1:10" ht="127.5" customHeight="1">
      <c r="A26" s="22"/>
      <c r="B26" s="23" t="s">
        <v>48</v>
      </c>
      <c r="C26" s="23">
        <v>1216071</v>
      </c>
      <c r="D26" s="23" t="s">
        <v>53</v>
      </c>
      <c r="E26" s="24">
        <v>7452.2</v>
      </c>
      <c r="F26" s="24"/>
      <c r="G26" s="24">
        <f>E26+F26</f>
        <v>7452.2</v>
      </c>
      <c r="H26" s="24">
        <v>7452.2</v>
      </c>
      <c r="I26" s="24"/>
      <c r="J26" s="25">
        <f>H26+I26</f>
        <v>7452.2</v>
      </c>
    </row>
    <row r="27" spans="1:10" ht="26.25">
      <c r="A27" s="54"/>
      <c r="B27" s="3" t="s">
        <v>50</v>
      </c>
      <c r="C27" s="55">
        <v>1216090</v>
      </c>
      <c r="D27" s="55" t="s">
        <v>28</v>
      </c>
      <c r="E27" s="7">
        <v>7.93</v>
      </c>
      <c r="F27" s="7"/>
      <c r="G27" s="7">
        <f t="shared" si="0"/>
        <v>7.93</v>
      </c>
      <c r="H27" s="7">
        <v>7.93</v>
      </c>
      <c r="I27" s="7"/>
      <c r="J27" s="16">
        <f t="shared" si="1"/>
        <v>7.93</v>
      </c>
    </row>
    <row r="28" spans="1:10" ht="43.5" customHeight="1">
      <c r="A28" s="54"/>
      <c r="B28" s="43" t="s">
        <v>48</v>
      </c>
      <c r="C28" s="55"/>
      <c r="D28" s="55"/>
      <c r="E28" s="7">
        <v>130</v>
      </c>
      <c r="F28" s="7"/>
      <c r="G28" s="7">
        <f t="shared" si="0"/>
        <v>130</v>
      </c>
      <c r="H28" s="7">
        <v>108.291</v>
      </c>
      <c r="I28" s="7"/>
      <c r="J28" s="16">
        <f t="shared" si="1"/>
        <v>108.291</v>
      </c>
    </row>
    <row r="29" spans="1:10" ht="26.25">
      <c r="A29" s="54"/>
      <c r="B29" s="3" t="s">
        <v>44</v>
      </c>
      <c r="C29" s="55"/>
      <c r="D29" s="55"/>
      <c r="E29" s="7">
        <v>173.5</v>
      </c>
      <c r="F29" s="7"/>
      <c r="G29" s="7">
        <f t="shared" si="0"/>
        <v>173.5</v>
      </c>
      <c r="H29" s="7">
        <v>173.5</v>
      </c>
      <c r="I29" s="7"/>
      <c r="J29" s="16">
        <f t="shared" si="1"/>
        <v>173.5</v>
      </c>
    </row>
    <row r="30" spans="1:10" ht="39">
      <c r="A30" s="39"/>
      <c r="B30" s="3" t="s">
        <v>51</v>
      </c>
      <c r="C30" s="3">
        <v>1217310</v>
      </c>
      <c r="D30" s="3" t="s">
        <v>29</v>
      </c>
      <c r="E30" s="8"/>
      <c r="F30" s="8">
        <v>2637.441</v>
      </c>
      <c r="G30" s="8">
        <f t="shared" si="0"/>
        <v>2637.441</v>
      </c>
      <c r="H30" s="8"/>
      <c r="I30" s="8"/>
      <c r="J30" s="17">
        <f t="shared" si="1"/>
        <v>0</v>
      </c>
    </row>
    <row r="31" spans="1:10" ht="45" customHeight="1">
      <c r="A31" s="15"/>
      <c r="B31" s="3" t="s">
        <v>43</v>
      </c>
      <c r="C31" s="3">
        <v>1217370</v>
      </c>
      <c r="D31" s="3" t="s">
        <v>34</v>
      </c>
      <c r="E31" s="8">
        <v>49.2</v>
      </c>
      <c r="F31" s="8"/>
      <c r="G31" s="8">
        <f>E31+F31</f>
        <v>49.2</v>
      </c>
      <c r="H31" s="8">
        <v>19.36</v>
      </c>
      <c r="I31" s="8"/>
      <c r="J31" s="17">
        <f>H31+I31</f>
        <v>19.36</v>
      </c>
    </row>
    <row r="32" spans="1:10" ht="57" customHeight="1">
      <c r="A32" s="18"/>
      <c r="B32" s="3" t="s">
        <v>50</v>
      </c>
      <c r="C32" s="5">
        <v>1217461</v>
      </c>
      <c r="D32" s="3" t="s">
        <v>30</v>
      </c>
      <c r="E32" s="9">
        <v>22324.692</v>
      </c>
      <c r="F32" s="9"/>
      <c r="G32" s="8">
        <f>E32+F32</f>
        <v>22324.692</v>
      </c>
      <c r="H32" s="9">
        <v>19905.096</v>
      </c>
      <c r="I32" s="9"/>
      <c r="J32" s="17">
        <f>H32+I32</f>
        <v>19905.096</v>
      </c>
    </row>
    <row r="33" spans="1:10" ht="39">
      <c r="A33" s="18"/>
      <c r="B33" s="3" t="s">
        <v>48</v>
      </c>
      <c r="C33" s="5">
        <v>1217670</v>
      </c>
      <c r="D33" s="3" t="s">
        <v>31</v>
      </c>
      <c r="E33" s="9"/>
      <c r="F33" s="9">
        <v>10063.68</v>
      </c>
      <c r="G33" s="8">
        <f>E33+F33</f>
        <v>10063.68</v>
      </c>
      <c r="H33" s="9"/>
      <c r="I33" s="9">
        <v>7466.309</v>
      </c>
      <c r="J33" s="17">
        <f>H33+I33</f>
        <v>7466.309</v>
      </c>
    </row>
    <row r="34" spans="1:10" ht="39.75" thickBot="1">
      <c r="A34" s="36"/>
      <c r="B34" s="3" t="s">
        <v>51</v>
      </c>
      <c r="C34" s="37">
        <v>1218312</v>
      </c>
      <c r="D34" s="26" t="s">
        <v>32</v>
      </c>
      <c r="E34" s="38"/>
      <c r="F34" s="38">
        <v>496.36</v>
      </c>
      <c r="G34" s="27">
        <f>E34+F34</f>
        <v>496.36</v>
      </c>
      <c r="H34" s="38"/>
      <c r="I34" s="38"/>
      <c r="J34" s="28">
        <f>H34+I34</f>
        <v>0</v>
      </c>
    </row>
    <row r="35" spans="1:10" s="14" customFormat="1" ht="13.5" thickBot="1">
      <c r="A35" s="29"/>
      <c r="B35" s="30" t="s">
        <v>0</v>
      </c>
      <c r="C35" s="30"/>
      <c r="D35" s="31"/>
      <c r="E35" s="32">
        <f>SUM(E16:E34)</f>
        <v>55325.163</v>
      </c>
      <c r="F35" s="32">
        <f>SUM(F16:F34)</f>
        <v>13197.481</v>
      </c>
      <c r="G35" s="32">
        <f>SUM(G16:G34)</f>
        <v>68522.64399999999</v>
      </c>
      <c r="H35" s="33">
        <f>H14+H15+H16+H17+H18+H19+H20+H21+H22+H26+H27+H28+H29+H30+H31+H32+H33+H34</f>
        <v>49893.576</v>
      </c>
      <c r="I35" s="33">
        <f>I14+I15+I16+I17+I18+I19+I20+I21+I22+I26+I27+I28+I29+I30+I31+I32+I33+I34</f>
        <v>7951.805</v>
      </c>
      <c r="J35" s="33">
        <f>J14+J15+J16+J17+J18+J19+J20+J21+J22+J26+J27+J28+J29+J30+J31+J32+J33+J34</f>
        <v>57845.381</v>
      </c>
    </row>
    <row r="36" spans="1:10" ht="12.75">
      <c r="A36" s="1"/>
      <c r="B36" s="1"/>
      <c r="C36" s="1"/>
      <c r="D36" s="1"/>
      <c r="E36" s="6"/>
      <c r="F36" s="6"/>
      <c r="G36" s="6"/>
      <c r="H36" s="6"/>
      <c r="I36" s="6"/>
      <c r="J36" s="6"/>
    </row>
    <row r="37" spans="1:16" s="11" customFormat="1" ht="33.75" customHeight="1">
      <c r="A37" s="56" t="s">
        <v>37</v>
      </c>
      <c r="B37" s="56"/>
      <c r="C37" s="56"/>
      <c r="D37" s="56"/>
      <c r="F37" s="13"/>
      <c r="G37" s="13"/>
      <c r="H37" s="68" t="s">
        <v>38</v>
      </c>
      <c r="I37" s="68"/>
      <c r="J37" s="68"/>
      <c r="P37" s="12"/>
    </row>
    <row r="38" s="1" customFormat="1" ht="12.75">
      <c r="P38" s="10"/>
    </row>
    <row r="39" spans="1:16" s="1" customFormat="1" ht="12.75">
      <c r="A39" s="1" t="s">
        <v>36</v>
      </c>
      <c r="P39" s="10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"/>
      <c r="B59" s="1"/>
      <c r="C59" s="1"/>
      <c r="D59" s="1"/>
      <c r="E59" s="1"/>
      <c r="F59" s="1"/>
      <c r="G59" s="1"/>
      <c r="H59" s="1"/>
      <c r="I59" s="1"/>
    </row>
    <row r="60" spans="1:9" ht="12.75">
      <c r="A60" s="1"/>
      <c r="B60" s="1"/>
      <c r="C60" s="1"/>
      <c r="D60" s="1"/>
      <c r="E60" s="1"/>
      <c r="F60" s="1"/>
      <c r="G60" s="1"/>
      <c r="H60" s="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"/>
      <c r="B62" s="1"/>
      <c r="C62" s="1"/>
      <c r="D62" s="1"/>
      <c r="E62" s="1"/>
      <c r="F62" s="1"/>
      <c r="G62" s="1"/>
      <c r="H62" s="1"/>
      <c r="I62" s="1"/>
    </row>
    <row r="63" spans="1:9" ht="12.75">
      <c r="A63" s="1"/>
      <c r="B63" s="1"/>
      <c r="C63" s="1"/>
      <c r="D63" s="1"/>
      <c r="E63" s="1"/>
      <c r="F63" s="1"/>
      <c r="G63" s="1"/>
      <c r="H63" s="1"/>
      <c r="I63" s="1"/>
    </row>
    <row r="64" spans="1:9" ht="12.75">
      <c r="A64" s="1"/>
      <c r="B64" s="1"/>
      <c r="C64" s="1"/>
      <c r="D64" s="1"/>
      <c r="E64" s="1"/>
      <c r="F64" s="1"/>
      <c r="G64" s="1"/>
      <c r="H64" s="1"/>
      <c r="I64" s="1"/>
    </row>
    <row r="65" spans="1:9" ht="12.75">
      <c r="A65" s="1"/>
      <c r="B65" s="1"/>
      <c r="C65" s="1"/>
      <c r="D65" s="1"/>
      <c r="E65" s="1"/>
      <c r="F65" s="1"/>
      <c r="G65" s="1"/>
      <c r="H65" s="1"/>
      <c r="I65" s="1"/>
    </row>
    <row r="66" spans="1:9" ht="12.75">
      <c r="A66" s="1"/>
      <c r="B66" s="1"/>
      <c r="C66" s="1"/>
      <c r="D66" s="1"/>
      <c r="E66" s="1"/>
      <c r="F66" s="1"/>
      <c r="G66" s="1"/>
      <c r="H66" s="1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"/>
      <c r="B68" s="1"/>
      <c r="C68" s="1"/>
      <c r="D68" s="1"/>
      <c r="E68" s="1"/>
      <c r="F68" s="1"/>
      <c r="G68" s="1"/>
      <c r="H68" s="1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</sheetData>
  <sheetProtection/>
  <mergeCells count="27">
    <mergeCell ref="H37:J37"/>
    <mergeCell ref="A19:A21"/>
    <mergeCell ref="C19:C21"/>
    <mergeCell ref="D19:D21"/>
    <mergeCell ref="D27:D29"/>
    <mergeCell ref="A7:J7"/>
    <mergeCell ref="C11:C12"/>
    <mergeCell ref="D11:D12"/>
    <mergeCell ref="E11:G11"/>
    <mergeCell ref="H11:J11"/>
    <mergeCell ref="A8:J8"/>
    <mergeCell ref="D9:F9"/>
    <mergeCell ref="A11:A12"/>
    <mergeCell ref="B11:B12"/>
    <mergeCell ref="H1:J1"/>
    <mergeCell ref="H2:J2"/>
    <mergeCell ref="H3:J3"/>
    <mergeCell ref="A6:J6"/>
    <mergeCell ref="A37:D37"/>
    <mergeCell ref="A23:A24"/>
    <mergeCell ref="B23:B24"/>
    <mergeCell ref="C23:C24"/>
    <mergeCell ref="D23:D24"/>
    <mergeCell ref="E23:G23"/>
    <mergeCell ref="H23:J23"/>
    <mergeCell ref="A27:A29"/>
    <mergeCell ref="C27:C29"/>
  </mergeCells>
  <printOptions/>
  <pageMargins left="0.35433070866141736" right="0.35433070866141736" top="0.3937007874015748" bottom="0.3937007874015748" header="0.5118110236220472" footer="0.5118110236220472"/>
  <pageSetup fitToHeight="2" horizontalDpi="600" verticalDpi="600" orientation="landscape" paperSize="9" scale="93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k65</cp:lastModifiedBy>
  <cp:lastPrinted>2023-03-21T09:31:06Z</cp:lastPrinted>
  <dcterms:created xsi:type="dcterms:W3CDTF">2018-03-12T13:41:54Z</dcterms:created>
  <dcterms:modified xsi:type="dcterms:W3CDTF">2024-03-18T13:25:46Z</dcterms:modified>
  <cp:category/>
  <cp:version/>
  <cp:contentType/>
  <cp:contentStatus/>
</cp:coreProperties>
</file>