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22980" windowHeight="8940"/>
  </bookViews>
  <sheets>
    <sheet name="2021" sheetId="1" r:id="rId1"/>
  </sheets>
  <calcPr calcId="144525"/>
</workbook>
</file>

<file path=xl/calcChain.xml><?xml version="1.0" encoding="utf-8"?>
<calcChain xmlns="http://schemas.openxmlformats.org/spreadsheetml/2006/main">
  <c r="E46" i="1" l="1"/>
  <c r="D46" i="1"/>
  <c r="E78" i="1"/>
  <c r="D78" i="1"/>
  <c r="D19" i="1" l="1"/>
  <c r="E14" i="1"/>
  <c r="E134" i="1" l="1"/>
  <c r="E129" i="1"/>
  <c r="D129" i="1"/>
  <c r="E101" i="1"/>
  <c r="D101" i="1"/>
  <c r="E95" i="1"/>
  <c r="D95" i="1"/>
  <c r="F82" i="1"/>
  <c r="F46" i="1"/>
  <c r="E35" i="1"/>
  <c r="D35" i="1"/>
  <c r="E26" i="1"/>
  <c r="D26" i="1"/>
  <c r="E21" i="1"/>
  <c r="D21" i="1"/>
  <c r="D130" i="1" s="1"/>
  <c r="E11" i="1"/>
  <c r="E130" i="1" l="1"/>
  <c r="E138" i="1"/>
  <c r="E136" i="1"/>
</calcChain>
</file>

<file path=xl/sharedStrings.xml><?xml version="1.0" encoding="utf-8"?>
<sst xmlns="http://schemas.openxmlformats.org/spreadsheetml/2006/main" count="111" uniqueCount="91">
  <si>
    <t>Титульні списки Управління ЖКГ місьвиконкому на проведення капітального та поточного ремонту, будівництва, реконструкції та благоустрою</t>
  </si>
  <si>
    <t>КПКВК  1216013 спеціальний фонд " Забезпечення діяльності водопровідно-каналізаційного господарства"</t>
  </si>
  <si>
    <t>№ п/п</t>
  </si>
  <si>
    <t>КЕКВ</t>
  </si>
  <si>
    <t>Назва об'єктів</t>
  </si>
  <si>
    <t>Вартість робіт по плану(грн)</t>
  </si>
  <si>
    <t>Вартість  вик.робіт  (грн.)</t>
  </si>
  <si>
    <t>Примітка</t>
  </si>
  <si>
    <t>Заміна насосного обладнання КНС с. Михайлівка ( обласна субвенція)</t>
  </si>
  <si>
    <t>Всього по КПКВК 1216013</t>
  </si>
  <si>
    <t>КПКВК  1217310 спеціальний фонд "Будівництво об’єктів житлово-комунального господарства"</t>
  </si>
  <si>
    <t xml:space="preserve">Виготовлення ПКД на капітальний ремонт об'єктів ЖКГ та проведення їх експертизи </t>
  </si>
  <si>
    <t>Назва програми</t>
  </si>
  <si>
    <t>Реконструкція мереж вуличного освітлення с.Михайлівка Коростенського району Житомирської області ( в т.ч. виготовлення ПКД)</t>
  </si>
  <si>
    <t>Реконструкція каналізаційної мережі с.Грозине Коростенського району Житомирської області( в т.ч. виготовлення ПКД, інженерно-геодезичні вишукування)</t>
  </si>
  <si>
    <t>Всього по КПКВК 1217310</t>
  </si>
  <si>
    <t>КПКВК  1217321 спеціальний фонд " Будівництво освітніх установ та закладів"</t>
  </si>
  <si>
    <t xml:space="preserve">Капітальний ремонт покрівлі приміщення №2 дошкільного навчального закладу №5 по вул. Зв’язківців, 13, м. Коростень, Житомирської області                                 ( в т.ч. виготовлення ПКД)  </t>
  </si>
  <si>
    <t xml:space="preserve">Капітальний ремонт будівлі КУ "Коростенський ІРЦ" за адресою: вул. Гайдамацька, буд.2, м.  Коростень, Житомирської області ( в т.ч. виготовлення ПКД) </t>
  </si>
  <si>
    <t>Всього по КПКВК 1217321</t>
  </si>
  <si>
    <t>КПКВК  1217322 спеціальний фонд " Будівництво медичних установ та закладів"</t>
  </si>
  <si>
    <t xml:space="preserve">Капітальний ремонт приміщень другого поверху поліклінічного корпусу дитячої поліклініки за адресою:  вул. Грушевського, 7,  м. Коростень, Житомирської області </t>
  </si>
  <si>
    <t xml:space="preserve">Капітальний ремонт вентиляційної системи поліклінічного корпусу дитячої поліклініки за адресою:  вул. Грушевського, 7,  м. Коростень, Житомирської області </t>
  </si>
  <si>
    <t xml:space="preserve">Капітальний ремонт ренген-операційної  КНП "Коростенська ЦМЛ КМР" за адресою: м.Коростень, вул. М.Амосова, 8  </t>
  </si>
  <si>
    <t>Капітальний ремонт приміщень кабінету стоматології відділення профілактики консультативно-діагностичного центру КНП "Коростенська ЦМЛ КМР" за адресою: м.Коростень, вул.Грушевського, 7-Г</t>
  </si>
  <si>
    <t>Капітальний ремонт приміщень другого поверху (ліве крило)поліклінічного корпусу дитячої поліклініки за адресою:вул.Грушевського,7,м.Коростень, Житомирської області (в т.ч. виготовлення ПКД)</t>
  </si>
  <si>
    <t>Капітальний ремонт вхідної групм поліклінічного корпусу дитячої поліклініки за адресою: вул. Грушевського,7, м. Коростень Житомирської області (в т.ч. виготовлення ПКД)</t>
  </si>
  <si>
    <t>Реконструкція систем вентиляційного обладнання ендоскопічного кабінету операційного блоку хірургічного відділення консультативно-діагностичного центру КНП "Коростенська ЦМЛ КМР " по вул.Грушевського, 7г, м.Коростень Житомирської області ( в т.ч. виготовлення ПКД)</t>
  </si>
  <si>
    <t>Всього по КПКВК 1217322</t>
  </si>
  <si>
    <t>КПКВК  1217324 спеціальний фонд " Будівництво  установ та закладів культури"</t>
  </si>
  <si>
    <t>Капітальний ремонт частини будинку культури за адресою вул.Центральна, 3 с.Грозине Коростенського району Житомирської області( в т.ч. виготовлення ПКД)</t>
  </si>
  <si>
    <t>Всього по КПКВК 1217324</t>
  </si>
  <si>
    <t>КПКВК  1217330 спеціальний фонд " Будівництво інщих обєктів комунальної власності"</t>
  </si>
  <si>
    <t>Будівництво бюветів на території населених пунктів с. Михайлівка, с. Холосне, с. Нивки (обласна субвенція)</t>
  </si>
  <si>
    <t>Капітальний ремонт системи опалення приміщення офісу старости за адресою вул.Центральна,20-а.с.Холосне Коростенського району Житомирської області (в т.ч. виготовлення ПКД)</t>
  </si>
  <si>
    <t>Капітальний ремонт покрівлі будівлі офісу старости за адресою вул.Центральна,20-а.с.Холосне Коростенського району Житомирської області (в т.ч. виготовлення ПКД)</t>
  </si>
  <si>
    <t>Капітальний ремонт  покриття подвір'я виконавчого комітету Коростенської міської ради за адресою: вул.Грушевського, 22,м. Коростень Житомирської області ( в т.ч. виготовлення ПКД)</t>
  </si>
  <si>
    <t>Всього по КПКВК 1217330</t>
  </si>
  <si>
    <t>КПКВК  1217363 спеціальний фонд "Виконання iнвестицiйних проектiв в рамках здiйснення заходiв щодо соцiально-економiчного розвитку окремих територiй"</t>
  </si>
  <si>
    <t>Види робіт</t>
  </si>
  <si>
    <t>Виконавець/   підрядник</t>
  </si>
  <si>
    <t>Вартість робіт (грн.)</t>
  </si>
  <si>
    <t>Капітальний ремонт приміщень поліклінічного корпусу дитячої поліклініки за адресою: вул. Грушевського, 7, м. Коростень, Житомирської області (субвенція  соц.економ.розвитку)</t>
  </si>
  <si>
    <t>Будівництво бювету з альтанкою с. Стремигород Коростенського району Житомирської області (субвенція  соц.економ.розвитку)</t>
  </si>
  <si>
    <t>Будівництво бювету з альтанкою с. Мала Зубівщина Коростенського району Житомирської області(субвенція  соц.економ.розвитку)</t>
  </si>
  <si>
    <t>Будівництво бювету з альтанкою с. Новаки Коростенського району Житомирської області(субвенція  соц.економ.розвитку)</t>
  </si>
  <si>
    <t>Будівництво бювету з альтанкою с. Хотинівка Коростенського району Житомирської області (субвенція  соц.економ.розвитку)</t>
  </si>
  <si>
    <t>Будівництво бювету з альтанкою с. Михайлівка Коростенського району Житомирської області (субвенція  соц.економ.розвитку)</t>
  </si>
  <si>
    <t>Капітальний ремонт приміщень другого поверху будівлі ЛОР відділення, інвентарний номер №10310006 Коростенської центральної міської лікарні по вул.Амосова,в м.Коростень Житомирської області.</t>
  </si>
  <si>
    <t>Всього по КПКВК 1217363</t>
  </si>
  <si>
    <t>КПКВК  1217461 спеціальний фонд " Утримання та розвиток автомобільних доріг та дорожньої інфраструктури за рахунок коштів місцевого бюджету"</t>
  </si>
  <si>
    <t>Придбання продуктів харчування (ГО "ЦЗТ Твій друг")</t>
  </si>
  <si>
    <t>Програма благоустрою та покращення стану довкілля міста Коростеня на 2018-2021 роки (п.11.1 додаток 1)</t>
  </si>
  <si>
    <t>Придбання медикаментів та перев’язувальних матеріалів (ГО "ЦЗТ Твій друг")</t>
  </si>
  <si>
    <t>Програма благоустрою та покращення стану довкілля міста Коростеня на 2018-2021 роки (п.11.2 додаток 1)</t>
  </si>
  <si>
    <t>Відлов бродячих тварин (ГО "Хатіко")</t>
  </si>
  <si>
    <t>Програма благоустрою та покращення стану довкілля міста Коростеня на 2018-2021 роки (п.11.4 додаток 1)</t>
  </si>
  <si>
    <t>Послуги стерилізації (ГО "Хатіко")</t>
  </si>
  <si>
    <t>Програма благоустрою та покращення стану довкілля міста Коростеня на 2018-2021 роки (п.11.3 додаток 1)</t>
  </si>
  <si>
    <t xml:space="preserve"> Відшкодування відсоткових ставок за кредитами, що надаються банківськими установами на придбання матеріалів, впровадження заходів з енергозбереження, реконструкції, проведення ремонтно-будівельних робіт у житлових будинках, залученими ОСББ</t>
  </si>
  <si>
    <t>Програма розвитку житлово-комунального господарства міста Коростеня на 2017-2021 роки (п.5.3 додатку 1)</t>
  </si>
  <si>
    <t>Фінансування Револьверного фонду, створеного ромадською організацією «Спілка голів обʼєднань співвласників багатоквартирних будинків «Солідарність» з метою надання фінансової підтримки ОСББ та ЖОК</t>
  </si>
  <si>
    <t>Програма розвитку житлово-комунального господарства міста Коростеня на 2017-2021 роки (п.8.4 додатку 1)</t>
  </si>
  <si>
    <t>Виготовлення ПКД на капітальний ремонт об’єктів ЖКГ та проведення  їх експертизи</t>
  </si>
  <si>
    <t>Капітальний ремонт дорожного покриття по вул.Сосновського в м.Коростені.Коригування.</t>
  </si>
  <si>
    <t>Капітальний ремонт дорожного покриття по вул.І.Котляревського в м.Коростені.Коригування.</t>
  </si>
  <si>
    <t>Капітальний ремонт тротуарів по вул.Залізничній в м. Коростені Житомирської обл.</t>
  </si>
  <si>
    <t>Капітальний ремонт тротуарів по вул.Сосновського в м. Коростені Житомирської обл.( в т.ч.виготовлення ПКД)</t>
  </si>
  <si>
    <t>Всього по КПКВК 1217461</t>
  </si>
  <si>
    <t>КПКВК  1216030 загальний фонд " Організація благоустрою населених пунктів"</t>
  </si>
  <si>
    <t>Приєднання до мереж вуличного освітлення</t>
  </si>
  <si>
    <t>Програма благоустрою та покращення стану довкілля міста Коростеня на 2018-2021 роки (п.6.1 додаток 1)</t>
  </si>
  <si>
    <t>Програма благоустрою та покращення стану довкілля міста Коростеня на 2018-2021 роки (п.6.2 додаток 1)</t>
  </si>
  <si>
    <t>Програма благоустрою та покращення стану довкілля міста Коростеня на 2018-2021 роки (п.6.3 додаток 1)</t>
  </si>
  <si>
    <t>Всього по КПКВК 1216030</t>
  </si>
  <si>
    <t>Усього:</t>
  </si>
  <si>
    <t>КПКВК  1218330 загальний фонд "Інша діяльність у сфері екології та охорони природних ресурсів"</t>
  </si>
  <si>
    <t>Розчищення русла річки Уж в м. Коростені</t>
  </si>
  <si>
    <t>Програма благоустрою та покращення стану довкілля міста Коростеня на 2017-2021 роки (п.14.2 Додаток 1)</t>
  </si>
  <si>
    <t>Всього по КПКВК 1218330</t>
  </si>
  <si>
    <t>РАЗОМ ПО ЗАГАЛЬНОМУ ФОНДУ</t>
  </si>
  <si>
    <t>за  2021рік станом на 31.12.2021р.</t>
  </si>
  <si>
    <t>КПКВК  1216072 спеціальний фонд "Погашення 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бюджету"</t>
  </si>
  <si>
    <t>Субвенція на погашення заборгованность з різниці в тарифах КП Теплозабезпечення відповідно п.27ст.14 ЗУ " Про державний Бюджет України на 2021 рік"</t>
  </si>
  <si>
    <t>Всього по КПКВК 1216072</t>
  </si>
  <si>
    <t>Реконструкція мереж вуличного освітлення с.Сарновичі Коростенського району, Житомирської області ( в т.ч. виготовлення ПКД)</t>
  </si>
  <si>
    <t>Будівництво бюветів на території населених пунктів міської територіальної громади(обласний бюджет-1368270, місцевий-157037,00)</t>
  </si>
  <si>
    <t>Капітальний ремонт фасаду із частковою заміною вікон будівлі Коростенської міської гімназії №7, по вул.Музейна, 1,м.Коростень, Житомирської області(державний бюджет-800 000грн.,місцевий бюджет-574374грн.)</t>
  </si>
  <si>
    <t>Капітальний ремонт фасаду покриття спортивних майданчиків на території стадіону "Спартак" за адресою: вул.Шолом-Алейхема 38,м.Коростень, Житомирської області(державний бюджет-1000000,00 грн.,обласний бюджет-144756,00 грн.)</t>
  </si>
  <si>
    <t>КПКВК  1217380 спеціальний фонд " Виконання інвестиційних проектів за рахунок інших субвенцій з державного бюджету"</t>
  </si>
  <si>
    <t>Капітальний ремонт дороги по вул.Ковельська в м. Коростені.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</si>
</sst>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Helv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/>
    </xf>
    <xf numFmtId="0" fontId="5" fillId="5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vertical="center"/>
    </xf>
    <xf numFmtId="0" fontId="8" fillId="5" borderId="2" xfId="0" applyNumberFormat="1" applyFont="1" applyFill="1" applyBorder="1" applyAlignment="1" applyProtection="1">
      <alignment horizontal="center" vertical="center"/>
    </xf>
    <xf numFmtId="0" fontId="8" fillId="5" borderId="2" xfId="0" applyNumberFormat="1" applyFont="1" applyFill="1" applyBorder="1" applyAlignment="1" applyProtection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 applyProtection="1">
      <alignment vertical="center"/>
    </xf>
    <xf numFmtId="4" fontId="8" fillId="5" borderId="2" xfId="0" applyNumberFormat="1" applyFont="1" applyFill="1" applyBorder="1" applyAlignment="1" applyProtection="1">
      <alignment horizontal="right" vertical="center" wrapText="1"/>
    </xf>
    <xf numFmtId="0" fontId="11" fillId="5" borderId="2" xfId="0" applyNumberFormat="1" applyFont="1" applyFill="1" applyBorder="1" applyAlignment="1" applyProtection="1">
      <alignment vertical="center"/>
    </xf>
    <xf numFmtId="0" fontId="11" fillId="5" borderId="2" xfId="0" applyNumberFormat="1" applyFont="1" applyFill="1" applyBorder="1" applyAlignment="1" applyProtection="1">
      <alignment horizontal="left" vertical="center" wrapText="1"/>
    </xf>
    <xf numFmtId="4" fontId="11" fillId="5" borderId="2" xfId="0" applyNumberFormat="1" applyFont="1" applyFill="1" applyBorder="1" applyAlignment="1" applyProtection="1">
      <alignment horizontal="right" vertical="center" wrapText="1"/>
    </xf>
    <xf numFmtId="4" fontId="12" fillId="5" borderId="2" xfId="0" applyNumberFormat="1" applyFont="1" applyFill="1" applyBorder="1" applyAlignment="1" applyProtection="1">
      <alignment vertical="center"/>
    </xf>
    <xf numFmtId="4" fontId="8" fillId="5" borderId="2" xfId="0" applyNumberFormat="1" applyFont="1" applyFill="1" applyBorder="1" applyAlignment="1" applyProtection="1">
      <alignment vertical="center"/>
    </xf>
    <xf numFmtId="0" fontId="13" fillId="0" borderId="2" xfId="0" applyFont="1" applyBorder="1" applyAlignment="1">
      <alignment horizontal="center"/>
    </xf>
    <xf numFmtId="4" fontId="12" fillId="0" borderId="2" xfId="0" applyNumberFormat="1" applyFont="1" applyFill="1" applyBorder="1" applyAlignment="1" applyProtection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4" fontId="1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5" fillId="0" borderId="2" xfId="0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wrapText="1"/>
    </xf>
    <xf numFmtId="0" fontId="16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8" fillId="0" borderId="7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4" fontId="12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4" fontId="5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8" xfId="0" applyFont="1" applyBorder="1" applyAlignment="1">
      <alignment horizontal="center"/>
    </xf>
    <xf numFmtId="4" fontId="12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4" fontId="5" fillId="5" borderId="2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4" fontId="17" fillId="0" borderId="0" xfId="0" applyNumberFormat="1" applyFont="1"/>
    <xf numFmtId="4" fontId="0" fillId="0" borderId="0" xfId="0" applyNumberFormat="1"/>
    <xf numFmtId="0" fontId="0" fillId="0" borderId="0" xfId="0" applyBorder="1" applyAlignment="1"/>
    <xf numFmtId="4" fontId="17" fillId="0" borderId="0" xfId="0" applyNumberFormat="1" applyFont="1" applyBorder="1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10" fillId="0" borderId="2" xfId="0" applyNumberFormat="1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/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2" xfId="1" applyFont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1" applyFont="1" applyBorder="1" applyAlignment="1">
      <alignment vertical="center" wrapText="1"/>
    </xf>
    <xf numFmtId="0" fontId="10" fillId="0" borderId="2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_ПРОПОЗИЦІЇ  20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topLeftCell="A96" workbookViewId="0">
      <selection activeCell="C148" sqref="C148"/>
    </sheetView>
  </sheetViews>
  <sheetFormatPr defaultRowHeight="13.2" x14ac:dyDescent="0.25"/>
  <cols>
    <col min="1" max="1" width="4.88671875" style="24" customWidth="1"/>
    <col min="2" max="2" width="7.6640625" style="24" hidden="1" customWidth="1"/>
    <col min="3" max="3" width="75.6640625" customWidth="1"/>
    <col min="4" max="4" width="15.6640625" customWidth="1"/>
    <col min="5" max="5" width="17.109375" customWidth="1"/>
    <col min="6" max="6" width="41.33203125" hidden="1" customWidth="1"/>
  </cols>
  <sheetData>
    <row r="1" spans="1:17" s="2" customFormat="1" ht="18" customHeight="1" x14ac:dyDescent="0.25">
      <c r="A1" s="1"/>
      <c r="B1" s="1"/>
    </row>
    <row r="2" spans="1:17" ht="35.25" customHeight="1" x14ac:dyDescent="0.3">
      <c r="A2" s="178" t="s">
        <v>0</v>
      </c>
      <c r="B2" s="178"/>
      <c r="C2" s="178"/>
      <c r="D2" s="178"/>
      <c r="E2" s="178"/>
      <c r="F2" s="178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6" hidden="1" x14ac:dyDescent="0.3">
      <c r="A3" s="179"/>
      <c r="B3" s="179"/>
      <c r="C3" s="179"/>
      <c r="D3" s="179"/>
      <c r="E3" s="179"/>
      <c r="F3" s="179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6" x14ac:dyDescent="0.3">
      <c r="A4" s="179" t="s">
        <v>81</v>
      </c>
      <c r="B4" s="179"/>
      <c r="C4" s="179"/>
      <c r="D4" s="179"/>
      <c r="E4" s="179"/>
      <c r="F4" s="179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7.8" customHeight="1" x14ac:dyDescent="0.25">
      <c r="A5" s="180"/>
      <c r="B5" s="180"/>
      <c r="C5" s="180"/>
      <c r="D5" s="180"/>
      <c r="E5" s="180"/>
      <c r="F5" s="180"/>
    </row>
    <row r="6" spans="1:17" s="5" customFormat="1" ht="35.25" customHeight="1" x14ac:dyDescent="0.25">
      <c r="A6" s="150" t="s">
        <v>1</v>
      </c>
      <c r="B6" s="151"/>
      <c r="C6" s="151"/>
      <c r="D6" s="151"/>
      <c r="E6" s="151"/>
      <c r="F6" s="177"/>
    </row>
    <row r="7" spans="1:17" s="8" customFormat="1" ht="37.799999999999997" customHeight="1" x14ac:dyDescent="0.25">
      <c r="A7" s="6" t="s">
        <v>2</v>
      </c>
      <c r="B7" s="7" t="s">
        <v>3</v>
      </c>
      <c r="C7" s="7" t="s">
        <v>4</v>
      </c>
      <c r="D7" s="6" t="s">
        <v>5</v>
      </c>
      <c r="E7" s="6" t="s">
        <v>6</v>
      </c>
      <c r="F7" s="7" t="s">
        <v>7</v>
      </c>
    </row>
    <row r="8" spans="1:17" s="5" customFormat="1" ht="15.6" x14ac:dyDescent="0.25">
      <c r="A8" s="7">
        <v>1</v>
      </c>
      <c r="B8" s="7"/>
      <c r="C8" s="9" t="s">
        <v>8</v>
      </c>
      <c r="D8" s="10">
        <v>100000</v>
      </c>
      <c r="E8" s="11">
        <v>99900</v>
      </c>
      <c r="F8" s="12"/>
    </row>
    <row r="9" spans="1:17" s="5" customFormat="1" ht="15.6" hidden="1" x14ac:dyDescent="0.25">
      <c r="A9" s="7"/>
      <c r="B9" s="7"/>
      <c r="C9" s="12"/>
      <c r="D9" s="12"/>
      <c r="E9" s="11"/>
      <c r="F9" s="7"/>
    </row>
    <row r="10" spans="1:17" s="5" customFormat="1" ht="15.6" hidden="1" x14ac:dyDescent="0.25">
      <c r="A10" s="7"/>
      <c r="B10" s="7"/>
      <c r="C10" s="12"/>
      <c r="D10" s="12"/>
      <c r="E10" s="11"/>
      <c r="F10" s="7"/>
    </row>
    <row r="11" spans="1:17" s="5" customFormat="1" ht="15.6" x14ac:dyDescent="0.25">
      <c r="A11" s="7"/>
      <c r="B11" s="7"/>
      <c r="C11" s="13" t="s">
        <v>9</v>
      </c>
      <c r="D11" s="14">
        <v>100000</v>
      </c>
      <c r="E11" s="15">
        <f>SUM(E8:E10)</f>
        <v>99900</v>
      </c>
      <c r="F11" s="12"/>
    </row>
    <row r="12" spans="1:17" s="5" customFormat="1" ht="63.6" customHeight="1" x14ac:dyDescent="0.25">
      <c r="A12" s="150" t="s">
        <v>82</v>
      </c>
      <c r="B12" s="151"/>
      <c r="C12" s="151"/>
      <c r="D12" s="151"/>
      <c r="E12" s="177"/>
      <c r="F12" s="130"/>
    </row>
    <row r="13" spans="1:17" s="5" customFormat="1" ht="46.8" x14ac:dyDescent="0.25">
      <c r="A13" s="7">
        <v>1</v>
      </c>
      <c r="B13" s="7"/>
      <c r="C13" s="9" t="s">
        <v>83</v>
      </c>
      <c r="D13" s="10">
        <v>40195826</v>
      </c>
      <c r="E13" s="11">
        <v>40195826</v>
      </c>
      <c r="F13" s="130"/>
    </row>
    <row r="14" spans="1:17" s="5" customFormat="1" ht="15.6" x14ac:dyDescent="0.25">
      <c r="A14" s="7"/>
      <c r="B14" s="7"/>
      <c r="C14" s="13" t="s">
        <v>84</v>
      </c>
      <c r="D14" s="14">
        <v>40195826</v>
      </c>
      <c r="E14" s="15">
        <f>SUM(E13)</f>
        <v>40195826</v>
      </c>
      <c r="F14" s="130"/>
    </row>
    <row r="15" spans="1:17" s="5" customFormat="1" ht="1.2" customHeight="1" x14ac:dyDescent="0.25">
      <c r="A15" s="131"/>
      <c r="B15" s="16"/>
      <c r="C15" s="17"/>
      <c r="D15" s="17"/>
      <c r="E15" s="18"/>
      <c r="F15" s="130"/>
    </row>
    <row r="16" spans="1:17" ht="25.5" customHeight="1" x14ac:dyDescent="0.25">
      <c r="A16" s="159" t="s">
        <v>10</v>
      </c>
      <c r="B16" s="160"/>
      <c r="C16" s="160"/>
      <c r="D16" s="160"/>
      <c r="E16" s="160"/>
      <c r="F16" s="13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4" customFormat="1" ht="29.25" customHeight="1" x14ac:dyDescent="0.3">
      <c r="A17" s="7">
        <v>1</v>
      </c>
      <c r="B17" s="7"/>
      <c r="C17" s="20" t="s">
        <v>11</v>
      </c>
      <c r="D17" s="21">
        <v>47700</v>
      </c>
      <c r="E17" s="21">
        <v>47700</v>
      </c>
      <c r="F17" s="7" t="s">
        <v>12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ht="29.25" customHeight="1" x14ac:dyDescent="0.3">
      <c r="A18" s="7">
        <v>2</v>
      </c>
      <c r="B18" s="7"/>
      <c r="C18" s="20" t="s">
        <v>13</v>
      </c>
      <c r="D18" s="21">
        <v>282334</v>
      </c>
      <c r="E18" s="21">
        <v>282333.12</v>
      </c>
      <c r="F18" s="13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4" customFormat="1" ht="29.25" customHeight="1" x14ac:dyDescent="0.3">
      <c r="A19" s="7">
        <v>3</v>
      </c>
      <c r="B19" s="7"/>
      <c r="C19" s="20" t="s">
        <v>85</v>
      </c>
      <c r="D19" s="21">
        <f>180000+7666</f>
        <v>187666</v>
      </c>
      <c r="E19" s="21">
        <v>180000</v>
      </c>
      <c r="F19" s="13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44.4" customHeight="1" x14ac:dyDescent="0.3">
      <c r="A20" s="7">
        <v>4</v>
      </c>
      <c r="B20" s="7"/>
      <c r="C20" s="20" t="s">
        <v>14</v>
      </c>
      <c r="D20" s="21">
        <v>71900</v>
      </c>
      <c r="E20" s="21">
        <v>71900</v>
      </c>
      <c r="F20" s="13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15.6" customHeight="1" x14ac:dyDescent="0.25">
      <c r="A21" s="7"/>
      <c r="B21" s="7"/>
      <c r="C21" s="13" t="s">
        <v>15</v>
      </c>
      <c r="D21" s="14">
        <f>SUM(D17:D20)</f>
        <v>589600</v>
      </c>
      <c r="E21" s="14">
        <f>SUM(E17:E20)</f>
        <v>581933.12</v>
      </c>
      <c r="F21" s="13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5.6" customHeight="1" x14ac:dyDescent="0.25">
      <c r="A22" s="134"/>
      <c r="B22" s="162" t="s">
        <v>16</v>
      </c>
      <c r="C22" s="162"/>
      <c r="D22" s="162"/>
      <c r="E22" s="162"/>
      <c r="F22" s="16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24" customFormat="1" ht="5.4" customHeight="1" x14ac:dyDescent="0.25">
      <c r="A23" s="134"/>
      <c r="B23" s="123"/>
      <c r="C23" s="123"/>
      <c r="D23" s="123"/>
      <c r="E23" s="123"/>
      <c r="F23" s="40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24" customFormat="1" ht="45.6" customHeight="1" x14ac:dyDescent="0.25">
      <c r="A24" s="7">
        <v>1</v>
      </c>
      <c r="B24" s="22"/>
      <c r="C24" s="26" t="s">
        <v>17</v>
      </c>
      <c r="D24" s="27">
        <v>433803</v>
      </c>
      <c r="E24" s="10">
        <v>408268.41</v>
      </c>
      <c r="F24" s="13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24" customFormat="1" ht="43.8" customHeight="1" x14ac:dyDescent="0.25">
      <c r="A25" s="7">
        <v>2</v>
      </c>
      <c r="B25" s="22"/>
      <c r="C25" s="26" t="s">
        <v>18</v>
      </c>
      <c r="D25" s="27">
        <v>1189759</v>
      </c>
      <c r="E25" s="10">
        <v>1189758.4099999999</v>
      </c>
      <c r="F25" s="13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15.6" customHeight="1" x14ac:dyDescent="0.25">
      <c r="A26" s="7"/>
      <c r="B26" s="7"/>
      <c r="C26" s="28" t="s">
        <v>19</v>
      </c>
      <c r="D26" s="14">
        <f>SUM(D24:D25)</f>
        <v>1623562</v>
      </c>
      <c r="E26" s="14">
        <f>SUM(E24:E25)</f>
        <v>1598026.8199999998</v>
      </c>
      <c r="F26" s="13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24" customFormat="1" ht="22.8" customHeight="1" x14ac:dyDescent="0.25">
      <c r="A27" s="134"/>
      <c r="B27" s="164" t="s">
        <v>20</v>
      </c>
      <c r="C27" s="164"/>
      <c r="D27" s="164"/>
      <c r="E27" s="164"/>
      <c r="F27" s="154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24" customFormat="1" ht="45.6" customHeight="1" x14ac:dyDescent="0.25">
      <c r="A28" s="7">
        <v>1</v>
      </c>
      <c r="B28" s="25"/>
      <c r="C28" s="26" t="s">
        <v>21</v>
      </c>
      <c r="D28" s="27">
        <v>1475391</v>
      </c>
      <c r="E28" s="10">
        <v>1475390.7</v>
      </c>
      <c r="F28" s="135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24" customFormat="1" ht="45.6" customHeight="1" x14ac:dyDescent="0.25">
      <c r="A29" s="7">
        <v>2</v>
      </c>
      <c r="B29" s="29"/>
      <c r="C29" s="30" t="s">
        <v>22</v>
      </c>
      <c r="D29" s="31">
        <v>126530</v>
      </c>
      <c r="E29" s="32">
        <v>126530</v>
      </c>
      <c r="F29" s="135"/>
      <c r="G29" s="23"/>
      <c r="H29" s="3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24" customFormat="1" ht="29.4" customHeight="1" x14ac:dyDescent="0.25">
      <c r="A30" s="7">
        <v>3</v>
      </c>
      <c r="B30" s="29"/>
      <c r="C30" s="26" t="s">
        <v>23</v>
      </c>
      <c r="D30" s="31">
        <v>1366786</v>
      </c>
      <c r="E30" s="32">
        <v>1351469.25</v>
      </c>
      <c r="F30" s="135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s="24" customFormat="1" ht="51" customHeight="1" x14ac:dyDescent="0.25">
      <c r="A31" s="7">
        <v>4</v>
      </c>
      <c r="B31" s="29"/>
      <c r="C31" s="34" t="s">
        <v>24</v>
      </c>
      <c r="D31" s="31">
        <v>178148</v>
      </c>
      <c r="E31" s="32">
        <v>173926.83</v>
      </c>
      <c r="F31" s="13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24" customFormat="1" ht="46.2" customHeight="1" x14ac:dyDescent="0.25">
      <c r="A32" s="7">
        <v>5</v>
      </c>
      <c r="B32" s="29"/>
      <c r="C32" s="34" t="s">
        <v>25</v>
      </c>
      <c r="D32" s="31">
        <v>1731737</v>
      </c>
      <c r="E32" s="32">
        <v>793489.94</v>
      </c>
      <c r="F32" s="135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24" customFormat="1" ht="45" customHeight="1" x14ac:dyDescent="0.25">
      <c r="A33" s="7">
        <v>6</v>
      </c>
      <c r="B33" s="29"/>
      <c r="C33" s="34" t="s">
        <v>26</v>
      </c>
      <c r="D33" s="31">
        <v>913436</v>
      </c>
      <c r="E33" s="32">
        <v>913435.76</v>
      </c>
      <c r="F33" s="135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4" customFormat="1" ht="60" customHeight="1" x14ac:dyDescent="0.25">
      <c r="A34" s="7">
        <v>7</v>
      </c>
      <c r="B34" s="29"/>
      <c r="C34" s="34" t="s">
        <v>27</v>
      </c>
      <c r="D34" s="31">
        <v>535922</v>
      </c>
      <c r="E34" s="32">
        <v>346427.91</v>
      </c>
      <c r="F34" s="135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24" customFormat="1" ht="17.399999999999999" customHeight="1" x14ac:dyDescent="0.25">
      <c r="A35" s="7"/>
      <c r="B35" s="7"/>
      <c r="C35" s="28" t="s">
        <v>28</v>
      </c>
      <c r="D35" s="14">
        <f>SUM(D28:D34)</f>
        <v>6327950</v>
      </c>
      <c r="E35" s="14">
        <f>SUM(E28:E34)</f>
        <v>5180670.3900000006</v>
      </c>
      <c r="F35" s="135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4" customFormat="1" ht="17.399999999999999" customHeight="1" x14ac:dyDescent="0.25">
      <c r="A36" s="136"/>
      <c r="B36" s="165" t="s">
        <v>29</v>
      </c>
      <c r="C36" s="165"/>
      <c r="D36" s="165"/>
      <c r="E36" s="165"/>
      <c r="F36" s="16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24" customFormat="1" ht="45.6" customHeight="1" x14ac:dyDescent="0.25">
      <c r="A37" s="35">
        <v>1</v>
      </c>
      <c r="B37" s="36"/>
      <c r="C37" s="37" t="s">
        <v>30</v>
      </c>
      <c r="D37" s="38">
        <v>1119815</v>
      </c>
      <c r="E37" s="39">
        <v>1119815</v>
      </c>
      <c r="F37" s="40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24" customFormat="1" ht="17.399999999999999" customHeight="1" x14ac:dyDescent="0.25">
      <c r="A38" s="35"/>
      <c r="B38" s="41"/>
      <c r="C38" s="28" t="s">
        <v>31</v>
      </c>
      <c r="D38" s="42">
        <v>1119815</v>
      </c>
      <c r="E38" s="43">
        <v>1119815</v>
      </c>
      <c r="F38" s="40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24" customFormat="1" ht="29.4" customHeight="1" x14ac:dyDescent="0.25">
      <c r="A39" s="136"/>
      <c r="B39" s="165" t="s">
        <v>32</v>
      </c>
      <c r="C39" s="165"/>
      <c r="D39" s="165"/>
      <c r="E39" s="165"/>
      <c r="F39" s="166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24" customFormat="1" ht="19.2" hidden="1" customHeight="1" x14ac:dyDescent="0.25">
      <c r="A40" s="7"/>
      <c r="B40" s="7"/>
      <c r="C40" s="44"/>
      <c r="D40" s="21"/>
      <c r="E40" s="21"/>
      <c r="F40" s="137"/>
      <c r="G40" s="45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s="24" customFormat="1" ht="30" customHeight="1" x14ac:dyDescent="0.25">
      <c r="A41" s="7">
        <v>1</v>
      </c>
      <c r="B41" s="7"/>
      <c r="C41" s="37" t="s">
        <v>86</v>
      </c>
      <c r="D41" s="46">
        <v>1525307</v>
      </c>
      <c r="E41" s="46">
        <v>1525306.97</v>
      </c>
      <c r="F41" s="138"/>
      <c r="G41" s="23"/>
      <c r="H41" s="23"/>
      <c r="I41" s="23"/>
      <c r="J41" s="47"/>
      <c r="K41" s="23"/>
      <c r="L41" s="23"/>
      <c r="M41" s="23"/>
      <c r="N41" s="23"/>
      <c r="O41" s="23"/>
      <c r="P41" s="23"/>
      <c r="Q41" s="23"/>
    </row>
    <row r="42" spans="1:17" s="24" customFormat="1" ht="30" customHeight="1" x14ac:dyDescent="0.25">
      <c r="A42" s="7">
        <v>2</v>
      </c>
      <c r="B42" s="7"/>
      <c r="C42" s="37" t="s">
        <v>33</v>
      </c>
      <c r="D42" s="46">
        <v>331730</v>
      </c>
      <c r="E42" s="46">
        <v>327680.43</v>
      </c>
      <c r="F42" s="138"/>
      <c r="G42" s="23"/>
      <c r="H42" s="23"/>
      <c r="I42" s="23"/>
      <c r="J42" s="47"/>
      <c r="K42" s="23"/>
      <c r="L42" s="23"/>
      <c r="M42" s="23"/>
      <c r="N42" s="23"/>
      <c r="O42" s="23"/>
      <c r="P42" s="23"/>
      <c r="Q42" s="23"/>
    </row>
    <row r="43" spans="1:17" s="24" customFormat="1" ht="46.8" customHeight="1" x14ac:dyDescent="0.25">
      <c r="A43" s="7">
        <v>3</v>
      </c>
      <c r="B43" s="7"/>
      <c r="C43" s="37" t="s">
        <v>34</v>
      </c>
      <c r="D43" s="46">
        <v>215276</v>
      </c>
      <c r="E43" s="46">
        <v>214061.22</v>
      </c>
      <c r="F43" s="138"/>
      <c r="G43" s="23"/>
      <c r="H43" s="23"/>
      <c r="I43" s="23"/>
      <c r="J43" s="47"/>
      <c r="K43" s="23"/>
      <c r="L43" s="23"/>
      <c r="M43" s="23"/>
      <c r="N43" s="23"/>
      <c r="O43" s="23"/>
      <c r="P43" s="23"/>
      <c r="Q43" s="23"/>
    </row>
    <row r="44" spans="1:17" s="24" customFormat="1" ht="46.2" customHeight="1" x14ac:dyDescent="0.25">
      <c r="A44" s="7">
        <v>4</v>
      </c>
      <c r="B44" s="7"/>
      <c r="C44" s="37" t="s">
        <v>35</v>
      </c>
      <c r="D44" s="46">
        <v>282356</v>
      </c>
      <c r="E44" s="46">
        <v>282356</v>
      </c>
      <c r="F44" s="138"/>
      <c r="G44" s="23"/>
      <c r="H44" s="23"/>
      <c r="I44" s="23"/>
      <c r="J44" s="47"/>
      <c r="K44" s="23"/>
      <c r="L44" s="23"/>
      <c r="M44" s="23"/>
      <c r="N44" s="23"/>
      <c r="O44" s="23"/>
      <c r="P44" s="23"/>
      <c r="Q44" s="23"/>
    </row>
    <row r="45" spans="1:17" s="24" customFormat="1" ht="46.8" customHeight="1" x14ac:dyDescent="0.25">
      <c r="A45" s="7">
        <v>5</v>
      </c>
      <c r="B45" s="7"/>
      <c r="C45" s="37" t="s">
        <v>36</v>
      </c>
      <c r="D45" s="46">
        <v>328774</v>
      </c>
      <c r="E45" s="46">
        <v>328774</v>
      </c>
      <c r="F45" s="138"/>
      <c r="G45" s="23"/>
      <c r="H45" s="23"/>
      <c r="I45" s="23"/>
      <c r="J45" s="47"/>
      <c r="K45" s="23"/>
      <c r="L45" s="23"/>
      <c r="M45" s="23"/>
      <c r="N45" s="23"/>
      <c r="O45" s="23"/>
      <c r="P45" s="23"/>
      <c r="Q45" s="23"/>
    </row>
    <row r="46" spans="1:17" ht="15.6" x14ac:dyDescent="0.25">
      <c r="A46" s="7"/>
      <c r="B46" s="7"/>
      <c r="C46" s="13" t="s">
        <v>37</v>
      </c>
      <c r="D46" s="14">
        <f>SUM(D41:D45)</f>
        <v>2683443</v>
      </c>
      <c r="E46" s="14">
        <f>SUM(E41:E45)</f>
        <v>2678178.62</v>
      </c>
      <c r="F46" s="14">
        <f>SUM(F41:F41)</f>
        <v>0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 s="5" customFormat="1" ht="32.4" customHeight="1" x14ac:dyDescent="0.25">
      <c r="A47" s="134"/>
      <c r="B47" s="167" t="s">
        <v>38</v>
      </c>
      <c r="C47" s="167"/>
      <c r="D47" s="167"/>
      <c r="E47" s="167"/>
      <c r="F47" s="168"/>
    </row>
    <row r="48" spans="1:17" s="8" customFormat="1" ht="31.2" hidden="1" x14ac:dyDescent="0.25">
      <c r="A48" s="6" t="s">
        <v>2</v>
      </c>
      <c r="B48" s="7" t="s">
        <v>3</v>
      </c>
      <c r="C48" s="49" t="s">
        <v>39</v>
      </c>
      <c r="D48" s="6" t="s">
        <v>40</v>
      </c>
      <c r="E48" s="7" t="s">
        <v>41</v>
      </c>
      <c r="F48" s="7" t="s">
        <v>12</v>
      </c>
    </row>
    <row r="49" spans="1:6" s="8" customFormat="1" ht="46.8" x14ac:dyDescent="0.25">
      <c r="A49" s="6">
        <v>1</v>
      </c>
      <c r="B49" s="7"/>
      <c r="C49" s="9" t="s">
        <v>42</v>
      </c>
      <c r="D49" s="21">
        <v>29172</v>
      </c>
      <c r="E49" s="7"/>
      <c r="F49" s="7"/>
    </row>
    <row r="50" spans="1:6" s="8" customFormat="1" ht="31.2" x14ac:dyDescent="0.25">
      <c r="A50" s="6">
        <v>2</v>
      </c>
      <c r="B50" s="7"/>
      <c r="C50" s="50" t="s">
        <v>43</v>
      </c>
      <c r="D50" s="21">
        <v>157564</v>
      </c>
      <c r="E50" s="51">
        <v>92830.65</v>
      </c>
      <c r="F50" s="7"/>
    </row>
    <row r="51" spans="1:6" s="8" customFormat="1" ht="31.2" x14ac:dyDescent="0.25">
      <c r="A51" s="6">
        <v>3</v>
      </c>
      <c r="B51" s="7"/>
      <c r="C51" s="50" t="s">
        <v>44</v>
      </c>
      <c r="D51" s="21">
        <v>157564</v>
      </c>
      <c r="E51" s="51">
        <v>93186.15</v>
      </c>
      <c r="F51" s="7"/>
    </row>
    <row r="52" spans="1:6" s="8" customFormat="1" ht="31.2" x14ac:dyDescent="0.25">
      <c r="A52" s="6">
        <v>4</v>
      </c>
      <c r="B52" s="7"/>
      <c r="C52" s="50" t="s">
        <v>45</v>
      </c>
      <c r="D52" s="21">
        <v>157564</v>
      </c>
      <c r="E52" s="51">
        <v>94663.07</v>
      </c>
      <c r="F52" s="7"/>
    </row>
    <row r="53" spans="1:6" s="8" customFormat="1" ht="31.2" x14ac:dyDescent="0.25">
      <c r="A53" s="6">
        <v>5</v>
      </c>
      <c r="B53" s="7"/>
      <c r="C53" s="50" t="s">
        <v>46</v>
      </c>
      <c r="D53" s="21">
        <v>157564</v>
      </c>
      <c r="E53" s="51">
        <v>96782</v>
      </c>
      <c r="F53" s="7"/>
    </row>
    <row r="54" spans="1:6" s="8" customFormat="1" ht="31.2" x14ac:dyDescent="0.25">
      <c r="A54" s="6">
        <v>6</v>
      </c>
      <c r="B54" s="7"/>
      <c r="C54" s="50" t="s">
        <v>47</v>
      </c>
      <c r="D54" s="21">
        <v>157564</v>
      </c>
      <c r="E54" s="51">
        <v>94790.26</v>
      </c>
      <c r="F54" s="7"/>
    </row>
    <row r="55" spans="1:6" s="8" customFormat="1" ht="31.8" customHeight="1" x14ac:dyDescent="0.25">
      <c r="A55" s="169">
        <v>7</v>
      </c>
      <c r="B55" s="7"/>
      <c r="C55" s="171" t="s">
        <v>87</v>
      </c>
      <c r="D55" s="21">
        <v>800000</v>
      </c>
      <c r="E55" s="51">
        <v>800000</v>
      </c>
      <c r="F55" s="7"/>
    </row>
    <row r="56" spans="1:6" s="8" customFormat="1" ht="27.6" customHeight="1" x14ac:dyDescent="0.25">
      <c r="A56" s="170"/>
      <c r="B56" s="7"/>
      <c r="C56" s="172"/>
      <c r="D56" s="21">
        <v>574734</v>
      </c>
      <c r="E56" s="51">
        <v>530400.04</v>
      </c>
      <c r="F56" s="7"/>
    </row>
    <row r="57" spans="1:6" s="8" customFormat="1" ht="46.8" x14ac:dyDescent="0.25">
      <c r="A57" s="124">
        <v>8</v>
      </c>
      <c r="B57" s="7"/>
      <c r="C57" s="52" t="s">
        <v>48</v>
      </c>
      <c r="D57" s="21">
        <v>2000000</v>
      </c>
      <c r="E57" s="51"/>
      <c r="F57" s="7"/>
    </row>
    <row r="58" spans="1:6" s="8" customFormat="1" ht="27.6" customHeight="1" x14ac:dyDescent="0.25">
      <c r="A58" s="169">
        <v>9</v>
      </c>
      <c r="B58" s="7"/>
      <c r="C58" s="171" t="s">
        <v>88</v>
      </c>
      <c r="D58" s="21">
        <v>1000000</v>
      </c>
      <c r="E58" s="51"/>
      <c r="F58" s="7"/>
    </row>
    <row r="59" spans="1:6" s="8" customFormat="1" ht="34.200000000000003" customHeight="1" x14ac:dyDescent="0.25">
      <c r="A59" s="170"/>
      <c r="B59" s="7"/>
      <c r="C59" s="172"/>
      <c r="D59" s="21">
        <v>144756</v>
      </c>
      <c r="E59" s="51">
        <v>49950</v>
      </c>
      <c r="F59" s="7"/>
    </row>
    <row r="60" spans="1:6" s="5" customFormat="1" ht="36" hidden="1" customHeight="1" x14ac:dyDescent="0.25">
      <c r="A60" s="53"/>
      <c r="B60" s="54"/>
      <c r="C60" s="55"/>
      <c r="D60" s="46"/>
      <c r="E60" s="56"/>
      <c r="F60" s="126"/>
    </row>
    <row r="61" spans="1:6" s="2" customFormat="1" ht="30" hidden="1" customHeight="1" x14ac:dyDescent="0.25">
      <c r="A61" s="53"/>
      <c r="B61" s="57"/>
      <c r="C61" s="58"/>
      <c r="D61" s="59"/>
      <c r="E61" s="56"/>
      <c r="F61" s="127"/>
    </row>
    <row r="62" spans="1:6" s="2" customFormat="1" ht="29.4" hidden="1" customHeight="1" x14ac:dyDescent="0.25">
      <c r="A62" s="53"/>
      <c r="B62" s="57"/>
      <c r="C62" s="55"/>
      <c r="D62" s="60"/>
      <c r="E62" s="61"/>
      <c r="F62" s="127"/>
    </row>
    <row r="63" spans="1:6" s="5" customFormat="1" ht="60" hidden="1" customHeight="1" x14ac:dyDescent="0.25">
      <c r="A63" s="53"/>
      <c r="B63" s="57"/>
      <c r="C63" s="58"/>
      <c r="D63" s="62"/>
      <c r="E63" s="61"/>
      <c r="F63" s="126"/>
    </row>
    <row r="64" spans="1:6" s="2" customFormat="1" ht="27.75" hidden="1" customHeight="1" x14ac:dyDescent="0.25">
      <c r="A64" s="53"/>
      <c r="B64" s="57"/>
      <c r="C64" s="55"/>
      <c r="D64" s="60"/>
      <c r="E64" s="61"/>
      <c r="F64" s="127"/>
    </row>
    <row r="65" spans="1:6" s="2" customFormat="1" ht="19.95" hidden="1" customHeight="1" x14ac:dyDescent="0.25">
      <c r="A65" s="53"/>
      <c r="B65" s="57"/>
      <c r="C65" s="58"/>
      <c r="D65" s="62"/>
      <c r="E65" s="61"/>
      <c r="F65" s="173"/>
    </row>
    <row r="66" spans="1:6" s="2" customFormat="1" ht="19.95" hidden="1" customHeight="1" x14ac:dyDescent="0.25">
      <c r="A66" s="53"/>
      <c r="B66" s="57"/>
      <c r="C66" s="58"/>
      <c r="D66" s="62"/>
      <c r="E66" s="61"/>
      <c r="F66" s="174"/>
    </row>
    <row r="67" spans="1:6" s="2" customFormat="1" ht="19.95" hidden="1" customHeight="1" x14ac:dyDescent="0.25">
      <c r="A67" s="53"/>
      <c r="B67" s="57"/>
      <c r="C67" s="58"/>
      <c r="D67" s="62"/>
      <c r="E67" s="61"/>
      <c r="F67" s="126"/>
    </row>
    <row r="68" spans="1:6" s="2" customFormat="1" ht="19.95" hidden="1" customHeight="1" x14ac:dyDescent="0.25">
      <c r="A68" s="53"/>
      <c r="B68" s="57"/>
      <c r="C68" s="55"/>
      <c r="D68" s="60"/>
      <c r="E68" s="61"/>
      <c r="F68" s="127"/>
    </row>
    <row r="69" spans="1:6" s="2" customFormat="1" ht="19.95" hidden="1" customHeight="1" x14ac:dyDescent="0.25">
      <c r="A69" s="53"/>
      <c r="B69" s="57"/>
      <c r="C69" s="55"/>
      <c r="D69" s="60"/>
      <c r="E69" s="61"/>
      <c r="F69" s="127"/>
    </row>
    <row r="70" spans="1:6" s="2" customFormat="1" ht="19.95" hidden="1" customHeight="1" x14ac:dyDescent="0.25">
      <c r="A70" s="53"/>
      <c r="B70" s="57"/>
      <c r="C70" s="58"/>
      <c r="D70" s="62"/>
      <c r="E70" s="61"/>
      <c r="F70" s="127"/>
    </row>
    <row r="71" spans="1:6" s="2" customFormat="1" ht="19.95" hidden="1" customHeight="1" x14ac:dyDescent="0.25">
      <c r="A71" s="53"/>
      <c r="B71" s="57"/>
      <c r="C71" s="58"/>
      <c r="D71" s="62"/>
      <c r="E71" s="61"/>
      <c r="F71" s="127"/>
    </row>
    <row r="72" spans="1:6" s="2" customFormat="1" ht="22.2" hidden="1" customHeight="1" x14ac:dyDescent="0.25">
      <c r="A72" s="53"/>
      <c r="B72" s="63"/>
      <c r="C72" s="64"/>
      <c r="D72" s="65"/>
      <c r="E72" s="66"/>
      <c r="F72" s="175"/>
    </row>
    <row r="73" spans="1:6" s="2" customFormat="1" ht="13.8" hidden="1" x14ac:dyDescent="0.25">
      <c r="A73" s="53"/>
      <c r="B73" s="57"/>
      <c r="C73" s="58"/>
      <c r="D73" s="62"/>
      <c r="E73" s="67"/>
      <c r="F73" s="176"/>
    </row>
    <row r="74" spans="1:6" s="2" customFormat="1" ht="13.8" hidden="1" x14ac:dyDescent="0.25">
      <c r="A74" s="53"/>
      <c r="B74" s="57"/>
      <c r="C74" s="58"/>
      <c r="D74" s="62"/>
      <c r="E74" s="67"/>
      <c r="F74" s="176"/>
    </row>
    <row r="75" spans="1:6" s="2" customFormat="1" ht="13.8" hidden="1" x14ac:dyDescent="0.25">
      <c r="A75" s="53"/>
      <c r="B75" s="57"/>
      <c r="C75" s="58"/>
      <c r="D75" s="62"/>
      <c r="E75" s="61"/>
      <c r="F75" s="176"/>
    </row>
    <row r="76" spans="1:6" s="2" customFormat="1" ht="13.8" hidden="1" x14ac:dyDescent="0.25">
      <c r="A76" s="53"/>
      <c r="B76" s="57"/>
      <c r="C76" s="58"/>
      <c r="D76" s="62"/>
      <c r="E76" s="61"/>
      <c r="F76" s="176"/>
    </row>
    <row r="77" spans="1:6" s="2" customFormat="1" ht="13.8" hidden="1" x14ac:dyDescent="0.25">
      <c r="A77" s="53"/>
      <c r="B77" s="57"/>
      <c r="C77" s="58"/>
      <c r="D77" s="62"/>
      <c r="E77" s="61"/>
      <c r="F77" s="176"/>
    </row>
    <row r="78" spans="1:6" s="2" customFormat="1" ht="15.6" x14ac:dyDescent="0.25">
      <c r="A78" s="68"/>
      <c r="B78" s="68"/>
      <c r="C78" s="13" t="s">
        <v>49</v>
      </c>
      <c r="D78" s="69">
        <f>SUM(D49:D59)</f>
        <v>5336482</v>
      </c>
      <c r="E78" s="69">
        <f>SUM(E49:E59)</f>
        <v>1852602.17</v>
      </c>
      <c r="F78" s="128"/>
    </row>
    <row r="79" spans="1:6" s="2" customFormat="1" ht="32.4" customHeight="1" x14ac:dyDescent="0.25">
      <c r="A79" s="134"/>
      <c r="B79" s="167" t="s">
        <v>89</v>
      </c>
      <c r="C79" s="167"/>
      <c r="D79" s="167"/>
      <c r="E79" s="167"/>
      <c r="F79" s="168"/>
    </row>
    <row r="80" spans="1:6" s="2" customFormat="1" ht="13.8" x14ac:dyDescent="0.25">
      <c r="A80" s="53">
        <v>1</v>
      </c>
      <c r="B80" s="57"/>
      <c r="C80" s="58" t="s">
        <v>90</v>
      </c>
      <c r="D80" s="62">
        <v>8000000</v>
      </c>
      <c r="E80" s="61"/>
      <c r="F80" s="128"/>
    </row>
    <row r="81" spans="1:7" s="2" customFormat="1" ht="15.6" x14ac:dyDescent="0.25">
      <c r="A81" s="68"/>
      <c r="B81" s="68"/>
      <c r="C81" s="13" t="s">
        <v>49</v>
      </c>
      <c r="D81" s="69">
        <v>8000000</v>
      </c>
      <c r="E81" s="69"/>
      <c r="F81" s="69"/>
    </row>
    <row r="82" spans="1:7" s="2" customFormat="1" ht="24" hidden="1" customHeight="1" x14ac:dyDescent="0.25">
      <c r="A82" s="7"/>
      <c r="B82" s="7"/>
      <c r="C82" s="13"/>
      <c r="D82" s="14"/>
      <c r="E82" s="14"/>
      <c r="F82" s="14">
        <f>SUM(F81:F81)</f>
        <v>0</v>
      </c>
    </row>
    <row r="83" spans="1:7" s="2" customFormat="1" ht="36.6" customHeight="1" x14ac:dyDescent="0.25">
      <c r="A83" s="134"/>
      <c r="B83" s="167" t="s">
        <v>50</v>
      </c>
      <c r="C83" s="167"/>
      <c r="D83" s="167"/>
      <c r="E83" s="167"/>
      <c r="F83" s="168"/>
    </row>
    <row r="84" spans="1:7" s="2" customFormat="1" hidden="1" x14ac:dyDescent="0.25">
      <c r="A84" s="139"/>
      <c r="B84" s="140"/>
      <c r="C84" s="141"/>
      <c r="D84" s="141"/>
      <c r="E84" s="141"/>
      <c r="F84" s="142"/>
    </row>
    <row r="85" spans="1:7" s="2" customFormat="1" hidden="1" x14ac:dyDescent="0.25">
      <c r="A85" s="139"/>
      <c r="B85" s="140"/>
      <c r="C85" s="141"/>
      <c r="D85" s="141"/>
      <c r="E85" s="141"/>
      <c r="F85" s="142"/>
    </row>
    <row r="86" spans="1:7" s="5" customFormat="1" ht="18.75" hidden="1" customHeight="1" x14ac:dyDescent="0.25">
      <c r="A86" s="159"/>
      <c r="B86" s="160"/>
      <c r="C86" s="160"/>
      <c r="D86" s="160"/>
      <c r="E86" s="160"/>
      <c r="F86" s="161"/>
    </row>
    <row r="87" spans="1:7" s="8" customFormat="1" ht="32.25" hidden="1" customHeight="1" x14ac:dyDescent="0.25">
      <c r="A87" s="6" t="s">
        <v>2</v>
      </c>
      <c r="B87" s="7" t="s">
        <v>3</v>
      </c>
      <c r="C87" s="7" t="s">
        <v>39</v>
      </c>
      <c r="D87" s="7"/>
      <c r="E87" s="6" t="s">
        <v>41</v>
      </c>
      <c r="F87" s="6" t="s">
        <v>12</v>
      </c>
    </row>
    <row r="88" spans="1:7" s="5" customFormat="1" ht="52.95" hidden="1" customHeight="1" x14ac:dyDescent="0.25">
      <c r="A88" s="7">
        <v>1</v>
      </c>
      <c r="B88" s="7">
        <v>2282</v>
      </c>
      <c r="C88" s="9"/>
      <c r="D88" s="70"/>
      <c r="E88" s="71"/>
      <c r="F88" s="125"/>
    </row>
    <row r="89" spans="1:7" s="5" customFormat="1" ht="21.6" hidden="1" customHeight="1" x14ac:dyDescent="0.25">
      <c r="A89" s="7">
        <v>2</v>
      </c>
      <c r="B89" s="7">
        <v>2282</v>
      </c>
      <c r="C89" s="9" t="s">
        <v>51</v>
      </c>
      <c r="D89" s="70"/>
      <c r="E89" s="71"/>
      <c r="F89" s="125" t="s">
        <v>52</v>
      </c>
    </row>
    <row r="90" spans="1:7" s="5" customFormat="1" ht="31.95" hidden="1" customHeight="1" x14ac:dyDescent="0.25">
      <c r="A90" s="7">
        <v>3</v>
      </c>
      <c r="B90" s="7">
        <v>2282</v>
      </c>
      <c r="C90" s="9" t="s">
        <v>53</v>
      </c>
      <c r="D90" s="70"/>
      <c r="E90" s="71"/>
      <c r="F90" s="125" t="s">
        <v>54</v>
      </c>
    </row>
    <row r="91" spans="1:7" s="5" customFormat="1" ht="22.95" hidden="1" customHeight="1" x14ac:dyDescent="0.25">
      <c r="A91" s="7">
        <v>4</v>
      </c>
      <c r="B91" s="7">
        <v>2282</v>
      </c>
      <c r="C91" s="9" t="s">
        <v>55</v>
      </c>
      <c r="D91" s="70"/>
      <c r="E91" s="71"/>
      <c r="F91" s="125" t="s">
        <v>56</v>
      </c>
    </row>
    <row r="92" spans="1:7" s="5" customFormat="1" ht="22.2" hidden="1" customHeight="1" x14ac:dyDescent="0.25">
      <c r="A92" s="7">
        <v>5</v>
      </c>
      <c r="B92" s="7">
        <v>2282</v>
      </c>
      <c r="C92" s="9" t="s">
        <v>57</v>
      </c>
      <c r="D92" s="70"/>
      <c r="E92" s="71"/>
      <c r="F92" s="125" t="s">
        <v>58</v>
      </c>
    </row>
    <row r="93" spans="1:7" s="5" customFormat="1" ht="78.599999999999994" hidden="1" customHeight="1" x14ac:dyDescent="0.25">
      <c r="A93" s="7">
        <v>6</v>
      </c>
      <c r="B93" s="7">
        <v>2282</v>
      </c>
      <c r="C93" s="125" t="s">
        <v>59</v>
      </c>
      <c r="D93" s="72"/>
      <c r="E93" s="71"/>
      <c r="F93" s="73" t="s">
        <v>60</v>
      </c>
    </row>
    <row r="94" spans="1:7" s="5" customFormat="1" ht="63" hidden="1" customHeight="1" x14ac:dyDescent="0.25">
      <c r="A94" s="7">
        <v>7</v>
      </c>
      <c r="B94" s="7">
        <v>2282</v>
      </c>
      <c r="C94" s="125" t="s">
        <v>61</v>
      </c>
      <c r="D94" s="72"/>
      <c r="E94" s="71"/>
      <c r="F94" s="73" t="s">
        <v>62</v>
      </c>
      <c r="G94" s="74"/>
    </row>
    <row r="95" spans="1:7" s="5" customFormat="1" ht="15.6" hidden="1" x14ac:dyDescent="0.25">
      <c r="A95" s="7"/>
      <c r="B95" s="7"/>
      <c r="C95" s="75" t="s">
        <v>15</v>
      </c>
      <c r="D95" s="76">
        <f>SUM(D88:D94)</f>
        <v>0</v>
      </c>
      <c r="E95" s="76">
        <f>SUM(E88:E94)</f>
        <v>0</v>
      </c>
      <c r="F95" s="9"/>
    </row>
    <row r="96" spans="1:7" s="5" customFormat="1" ht="34.799999999999997" customHeight="1" x14ac:dyDescent="0.25">
      <c r="A96" s="7">
        <v>1</v>
      </c>
      <c r="B96" s="49"/>
      <c r="C96" s="9" t="s">
        <v>63</v>
      </c>
      <c r="D96" s="77">
        <v>215040</v>
      </c>
      <c r="E96" s="77">
        <v>215039.58</v>
      </c>
      <c r="F96" s="125"/>
      <c r="G96" s="129"/>
    </row>
    <row r="97" spans="1:7" s="5" customFormat="1" ht="31.2" x14ac:dyDescent="0.25">
      <c r="A97" s="7">
        <v>2</v>
      </c>
      <c r="B97" s="49"/>
      <c r="C97" s="78" t="s">
        <v>64</v>
      </c>
      <c r="D97" s="77">
        <v>1640336</v>
      </c>
      <c r="E97" s="77">
        <v>1640336</v>
      </c>
      <c r="F97" s="125"/>
    </row>
    <row r="98" spans="1:7" s="5" customFormat="1" ht="31.2" x14ac:dyDescent="0.25">
      <c r="A98" s="7">
        <v>3</v>
      </c>
      <c r="B98" s="49"/>
      <c r="C98" s="78" t="s">
        <v>65</v>
      </c>
      <c r="D98" s="77">
        <v>1239951</v>
      </c>
      <c r="E98" s="77">
        <v>1239950.56</v>
      </c>
      <c r="F98" s="125"/>
    </row>
    <row r="99" spans="1:7" s="5" customFormat="1" ht="31.2" x14ac:dyDescent="0.25">
      <c r="A99" s="7">
        <v>4</v>
      </c>
      <c r="B99" s="49"/>
      <c r="C99" s="78" t="s">
        <v>66</v>
      </c>
      <c r="D99" s="77">
        <v>1045796</v>
      </c>
      <c r="E99" s="77">
        <v>1045796</v>
      </c>
      <c r="F99" s="125"/>
    </row>
    <row r="100" spans="1:7" s="5" customFormat="1" ht="31.2" x14ac:dyDescent="0.25">
      <c r="A100" s="7">
        <v>5</v>
      </c>
      <c r="B100" s="49"/>
      <c r="C100" s="78" t="s">
        <v>67</v>
      </c>
      <c r="D100" s="77">
        <v>615536</v>
      </c>
      <c r="E100" s="77">
        <v>615500.92000000004</v>
      </c>
      <c r="F100" s="125"/>
    </row>
    <row r="101" spans="1:7" s="5" customFormat="1" ht="20.25" customHeight="1" x14ac:dyDescent="0.25">
      <c r="A101" s="79"/>
      <c r="B101" s="80"/>
      <c r="C101" s="13" t="s">
        <v>68</v>
      </c>
      <c r="D101" s="76">
        <f>SUM(D96:D100)</f>
        <v>4756659</v>
      </c>
      <c r="E101" s="76">
        <f>SUM(E96:E100)</f>
        <v>4756623.0600000005</v>
      </c>
      <c r="F101" s="81"/>
    </row>
    <row r="102" spans="1:7" s="82" customFormat="1" ht="39" hidden="1" customHeight="1" x14ac:dyDescent="0.35">
      <c r="A102" s="148"/>
      <c r="B102" s="148"/>
      <c r="C102" s="148"/>
      <c r="D102" s="148"/>
      <c r="E102" s="148"/>
      <c r="F102" s="149"/>
    </row>
    <row r="103" spans="1:7" s="86" customFormat="1" ht="32.25" hidden="1" customHeight="1" x14ac:dyDescent="0.3">
      <c r="A103" s="83"/>
      <c r="B103" s="84"/>
      <c r="C103" s="84"/>
      <c r="D103" s="84"/>
      <c r="E103" s="83"/>
      <c r="F103" s="83"/>
      <c r="G103" s="85"/>
    </row>
    <row r="104" spans="1:7" s="86" customFormat="1" ht="24.75" hidden="1" customHeight="1" x14ac:dyDescent="0.3">
      <c r="A104" s="83"/>
      <c r="B104" s="84"/>
      <c r="C104" s="9"/>
      <c r="D104" s="87"/>
      <c r="E104" s="88"/>
      <c r="F104" s="89"/>
      <c r="G104" s="85"/>
    </row>
    <row r="105" spans="1:7" s="86" customFormat="1" ht="17.25" hidden="1" customHeight="1" x14ac:dyDescent="0.3">
      <c r="A105" s="83"/>
      <c r="B105" s="84"/>
      <c r="C105" s="90"/>
      <c r="D105" s="91"/>
      <c r="E105" s="88"/>
      <c r="F105" s="89"/>
      <c r="G105" s="85"/>
    </row>
    <row r="106" spans="1:7" s="86" customFormat="1" ht="18" hidden="1" customHeight="1" x14ac:dyDescent="0.3">
      <c r="A106" s="83"/>
      <c r="B106" s="84"/>
      <c r="C106" s="90"/>
      <c r="D106" s="92"/>
      <c r="E106" s="93"/>
      <c r="F106" s="89"/>
      <c r="G106" s="85"/>
    </row>
    <row r="107" spans="1:7" s="97" customFormat="1" ht="28.5" hidden="1" customHeight="1" x14ac:dyDescent="0.25">
      <c r="A107" s="7"/>
      <c r="B107" s="94"/>
      <c r="C107" s="9"/>
      <c r="D107" s="95"/>
      <c r="E107" s="95"/>
      <c r="F107" s="125"/>
      <c r="G107" s="96"/>
    </row>
    <row r="108" spans="1:7" s="97" customFormat="1" ht="31.5" hidden="1" customHeight="1" x14ac:dyDescent="0.25">
      <c r="A108" s="7"/>
      <c r="B108" s="94"/>
      <c r="C108" s="9"/>
      <c r="D108" s="98"/>
      <c r="E108" s="99"/>
      <c r="F108" s="125"/>
      <c r="G108" s="96"/>
    </row>
    <row r="109" spans="1:7" s="97" customFormat="1" ht="28.5" hidden="1" customHeight="1" x14ac:dyDescent="0.25">
      <c r="A109" s="7"/>
      <c r="B109" s="94"/>
      <c r="C109" s="9"/>
      <c r="D109" s="100"/>
      <c r="E109" s="101"/>
      <c r="F109" s="125"/>
      <c r="G109" s="96"/>
    </row>
    <row r="110" spans="1:7" s="97" customFormat="1" ht="28.5" hidden="1" customHeight="1" x14ac:dyDescent="0.25">
      <c r="A110" s="7"/>
      <c r="B110" s="94"/>
      <c r="C110" s="9"/>
      <c r="D110" s="100"/>
      <c r="E110" s="101"/>
      <c r="F110" s="125"/>
      <c r="G110" s="96"/>
    </row>
    <row r="111" spans="1:7" s="97" customFormat="1" ht="28.5" hidden="1" customHeight="1" x14ac:dyDescent="0.25">
      <c r="A111" s="7"/>
      <c r="B111" s="94"/>
      <c r="C111" s="9"/>
      <c r="D111" s="100"/>
      <c r="E111" s="101"/>
      <c r="F111" s="125"/>
      <c r="G111" s="96"/>
    </row>
    <row r="112" spans="1:7" s="97" customFormat="1" ht="28.5" hidden="1" customHeight="1" x14ac:dyDescent="0.25">
      <c r="A112" s="7"/>
      <c r="B112" s="94"/>
      <c r="C112" s="9"/>
      <c r="D112" s="100"/>
      <c r="E112" s="101"/>
      <c r="F112" s="125"/>
      <c r="G112" s="96"/>
    </row>
    <row r="113" spans="1:7" s="82" customFormat="1" ht="15.6" hidden="1" x14ac:dyDescent="0.3">
      <c r="A113" s="84"/>
      <c r="B113" s="84"/>
      <c r="C113" s="102"/>
      <c r="D113" s="103"/>
      <c r="E113" s="103"/>
      <c r="F113" s="104"/>
      <c r="G113" s="105"/>
    </row>
    <row r="114" spans="1:7" s="82" customFormat="1" ht="9" hidden="1" customHeight="1" x14ac:dyDescent="0.3">
      <c r="A114" s="143"/>
      <c r="B114" s="106"/>
      <c r="C114" s="107"/>
      <c r="D114" s="107"/>
      <c r="E114" s="108"/>
      <c r="F114" s="144"/>
      <c r="G114" s="105"/>
    </row>
    <row r="115" spans="1:7" s="82" customFormat="1" ht="23.25" hidden="1" customHeight="1" x14ac:dyDescent="0.25">
      <c r="A115" s="150"/>
      <c r="B115" s="151"/>
      <c r="C115" s="151"/>
      <c r="D115" s="151"/>
      <c r="E115" s="151"/>
      <c r="F115" s="152"/>
    </row>
    <row r="116" spans="1:7" s="86" customFormat="1" ht="32.25" hidden="1" customHeight="1" x14ac:dyDescent="0.3">
      <c r="A116" s="83"/>
      <c r="B116" s="84"/>
      <c r="C116" s="84"/>
      <c r="D116" s="109"/>
      <c r="E116" s="89"/>
      <c r="F116" s="83"/>
      <c r="G116" s="85"/>
    </row>
    <row r="117" spans="1:7" s="97" customFormat="1" ht="35.25" hidden="1" customHeight="1" x14ac:dyDescent="0.25">
      <c r="A117" s="7"/>
      <c r="B117" s="94"/>
      <c r="C117" s="9"/>
      <c r="D117" s="95"/>
      <c r="E117" s="95"/>
      <c r="F117" s="125"/>
      <c r="G117" s="96"/>
    </row>
    <row r="118" spans="1:7" s="97" customFormat="1" ht="35.25" hidden="1" customHeight="1" x14ac:dyDescent="0.25">
      <c r="A118" s="7"/>
      <c r="B118" s="94"/>
      <c r="C118" s="9"/>
      <c r="D118" s="95"/>
      <c r="E118" s="95"/>
      <c r="F118" s="125"/>
      <c r="G118" s="96"/>
    </row>
    <row r="119" spans="1:7" s="82" customFormat="1" ht="15.6" hidden="1" x14ac:dyDescent="0.3">
      <c r="A119" s="84"/>
      <c r="B119" s="84"/>
      <c r="C119" s="102"/>
      <c r="D119" s="110"/>
      <c r="E119" s="110"/>
      <c r="F119" s="104"/>
      <c r="G119" s="105"/>
    </row>
    <row r="120" spans="1:7" s="82" customFormat="1" ht="15.6" hidden="1" x14ac:dyDescent="0.3">
      <c r="A120" s="143"/>
      <c r="B120" s="106"/>
      <c r="C120" s="107"/>
      <c r="D120" s="107"/>
      <c r="E120" s="108"/>
      <c r="F120" s="144"/>
      <c r="G120" s="105"/>
    </row>
    <row r="121" spans="1:7" s="5" customFormat="1" ht="15.6" hidden="1" x14ac:dyDescent="0.25">
      <c r="A121" s="145"/>
      <c r="B121" s="29"/>
      <c r="C121" s="111"/>
      <c r="D121" s="111"/>
      <c r="E121" s="112"/>
      <c r="F121" s="146"/>
    </row>
    <row r="122" spans="1:7" s="5" customFormat="1" ht="31.5" customHeight="1" x14ac:dyDescent="0.25">
      <c r="A122" s="134"/>
      <c r="B122" s="153" t="s">
        <v>69</v>
      </c>
      <c r="C122" s="153"/>
      <c r="D122" s="153"/>
      <c r="E122" s="153"/>
      <c r="F122" s="154"/>
    </row>
    <row r="123" spans="1:7" s="8" customFormat="1" ht="31.2" hidden="1" x14ac:dyDescent="0.25">
      <c r="A123" s="6" t="s">
        <v>2</v>
      </c>
      <c r="B123" s="7" t="s">
        <v>3</v>
      </c>
      <c r="C123" s="7" t="s">
        <v>39</v>
      </c>
      <c r="D123" s="7"/>
      <c r="E123" s="7" t="s">
        <v>41</v>
      </c>
      <c r="F123" s="6" t="s">
        <v>12</v>
      </c>
    </row>
    <row r="124" spans="1:7" s="5" customFormat="1" ht="21.6" customHeight="1" x14ac:dyDescent="0.25">
      <c r="A124" s="53">
        <v>1</v>
      </c>
      <c r="B124" s="54">
        <v>2240</v>
      </c>
      <c r="C124" s="55" t="s">
        <v>70</v>
      </c>
      <c r="D124" s="113">
        <v>60000</v>
      </c>
      <c r="E124" s="56">
        <v>33388.800000000003</v>
      </c>
      <c r="F124" s="9" t="s">
        <v>71</v>
      </c>
    </row>
    <row r="125" spans="1:7" s="5" customFormat="1" ht="24.6" hidden="1" customHeight="1" x14ac:dyDescent="0.25">
      <c r="A125" s="53"/>
      <c r="B125" s="57"/>
      <c r="C125" s="58"/>
      <c r="D125" s="114"/>
      <c r="E125" s="56"/>
      <c r="F125" s="115" t="s">
        <v>72</v>
      </c>
    </row>
    <row r="126" spans="1:7" s="5" customFormat="1" ht="29.25" hidden="1" customHeight="1" x14ac:dyDescent="0.25">
      <c r="A126" s="53"/>
      <c r="B126" s="57"/>
      <c r="C126" s="55"/>
      <c r="D126" s="113"/>
      <c r="E126" s="56"/>
      <c r="F126" s="115"/>
    </row>
    <row r="127" spans="1:7" s="5" customFormat="1" ht="24.6" hidden="1" customHeight="1" x14ac:dyDescent="0.25">
      <c r="A127" s="53"/>
      <c r="B127" s="57"/>
      <c r="C127" s="58"/>
      <c r="D127" s="114"/>
      <c r="E127" s="56"/>
      <c r="F127" s="115"/>
    </row>
    <row r="128" spans="1:7" s="5" customFormat="1" ht="27" hidden="1" customHeight="1" x14ac:dyDescent="0.25">
      <c r="A128" s="53"/>
      <c r="B128" s="57"/>
      <c r="C128" s="55"/>
      <c r="D128" s="113"/>
      <c r="E128" s="56"/>
      <c r="F128" s="9" t="s">
        <v>73</v>
      </c>
    </row>
    <row r="129" spans="1:6" s="5" customFormat="1" ht="15.6" x14ac:dyDescent="0.25">
      <c r="A129" s="68"/>
      <c r="B129" s="68"/>
      <c r="C129" s="13" t="s">
        <v>74</v>
      </c>
      <c r="D129" s="69">
        <f>SUM(D124:D128)</f>
        <v>60000</v>
      </c>
      <c r="E129" s="69">
        <f>SUM(E124:E128)</f>
        <v>33388.800000000003</v>
      </c>
      <c r="F129" s="9"/>
    </row>
    <row r="130" spans="1:6" s="5" customFormat="1" ht="13.8" x14ac:dyDescent="0.25">
      <c r="A130" s="79"/>
      <c r="B130" s="79"/>
      <c r="C130" s="116" t="s">
        <v>75</v>
      </c>
      <c r="D130" s="76">
        <f>D11+D14+D21+D26+D35+D38+D46+D78+D81+D101+D129</f>
        <v>70793337</v>
      </c>
      <c r="E130" s="76">
        <f>E11+E14+E21+E26+E35+E38+E46+E78+E81+E101+E129</f>
        <v>58096963.979999997</v>
      </c>
      <c r="F130" s="147"/>
    </row>
    <row r="131" spans="1:6" s="5" customFormat="1" ht="24" hidden="1" customHeight="1" x14ac:dyDescent="0.25">
      <c r="A131" s="155" t="s">
        <v>76</v>
      </c>
      <c r="B131" s="155"/>
      <c r="C131" s="155"/>
      <c r="D131" s="155"/>
      <c r="E131" s="155"/>
      <c r="F131" s="155"/>
    </row>
    <row r="132" spans="1:6" s="8" customFormat="1" ht="24" hidden="1" customHeight="1" x14ac:dyDescent="0.25">
      <c r="A132" s="6" t="s">
        <v>2</v>
      </c>
      <c r="B132" s="7" t="s">
        <v>3</v>
      </c>
      <c r="C132" s="7" t="s">
        <v>39</v>
      </c>
      <c r="D132" s="7"/>
      <c r="E132" s="6" t="s">
        <v>41</v>
      </c>
      <c r="F132" s="6" t="s">
        <v>12</v>
      </c>
    </row>
    <row r="133" spans="1:6" s="5" customFormat="1" ht="63" hidden="1" customHeight="1" x14ac:dyDescent="0.25">
      <c r="A133" s="7">
        <v>1</v>
      </c>
      <c r="B133" s="7">
        <v>2282</v>
      </c>
      <c r="C133" s="9" t="s">
        <v>77</v>
      </c>
      <c r="D133" s="9"/>
      <c r="E133" s="11"/>
      <c r="F133" s="9" t="s">
        <v>78</v>
      </c>
    </row>
    <row r="134" spans="1:6" s="5" customFormat="1" ht="15.6" hidden="1" x14ac:dyDescent="0.25">
      <c r="A134" s="7"/>
      <c r="B134" s="7"/>
      <c r="C134" s="117" t="s">
        <v>79</v>
      </c>
      <c r="D134" s="117"/>
      <c r="E134" s="15">
        <f>SUM(E132:E133)</f>
        <v>0</v>
      </c>
      <c r="F134" s="9"/>
    </row>
    <row r="136" spans="1:6" s="2" customFormat="1" ht="15.6" hidden="1" x14ac:dyDescent="0.3">
      <c r="A136" s="1"/>
      <c r="B136" s="1" t="s">
        <v>80</v>
      </c>
      <c r="E136" s="118" t="e">
        <f>E11+#REF!+#REF!+E95+E134</f>
        <v>#REF!</v>
      </c>
    </row>
    <row r="137" spans="1:6" hidden="1" x14ac:dyDescent="0.25"/>
    <row r="138" spans="1:6" hidden="1" x14ac:dyDescent="0.25">
      <c r="E138" s="119" t="e">
        <f>E134+E95+#REF!+#REF!-30000</f>
        <v>#REF!</v>
      </c>
    </row>
    <row r="139" spans="1:6" hidden="1" x14ac:dyDescent="0.25"/>
    <row r="140" spans="1:6" hidden="1" x14ac:dyDescent="0.25"/>
    <row r="141" spans="1:6" hidden="1" x14ac:dyDescent="0.25">
      <c r="E141">
        <v>47445205</v>
      </c>
    </row>
    <row r="143" spans="1:6" s="2" customFormat="1" ht="15.6" x14ac:dyDescent="0.3">
      <c r="A143" s="156"/>
      <c r="B143" s="157"/>
      <c r="C143" s="158"/>
      <c r="D143" s="120"/>
      <c r="E143" s="121"/>
    </row>
    <row r="144" spans="1:6" x14ac:dyDescent="0.25">
      <c r="C144" s="122"/>
      <c r="D144" s="122"/>
    </row>
  </sheetData>
  <mergeCells count="26">
    <mergeCell ref="A12:E12"/>
    <mergeCell ref="A2:F2"/>
    <mergeCell ref="A3:F3"/>
    <mergeCell ref="A4:F4"/>
    <mergeCell ref="A5:F5"/>
    <mergeCell ref="A6:F6"/>
    <mergeCell ref="A86:F86"/>
    <mergeCell ref="A16:E16"/>
    <mergeCell ref="B22:F22"/>
    <mergeCell ref="B27:F27"/>
    <mergeCell ref="B36:F36"/>
    <mergeCell ref="B39:F39"/>
    <mergeCell ref="B47:F47"/>
    <mergeCell ref="A55:A56"/>
    <mergeCell ref="C55:C56"/>
    <mergeCell ref="F65:F66"/>
    <mergeCell ref="F72:F77"/>
    <mergeCell ref="B83:F83"/>
    <mergeCell ref="A58:A59"/>
    <mergeCell ref="C58:C59"/>
    <mergeCell ref="B79:F79"/>
    <mergeCell ref="A102:F102"/>
    <mergeCell ref="A115:F115"/>
    <mergeCell ref="B122:F122"/>
    <mergeCell ref="A131:F131"/>
    <mergeCell ref="A143:C143"/>
  </mergeCells>
  <pageMargins left="0" right="0" top="0.39370078740157483" bottom="0.3937007874015748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2022-01-05T13:12:11Z</cp:lastPrinted>
  <dcterms:created xsi:type="dcterms:W3CDTF">2021-10-05T12:21:22Z</dcterms:created>
  <dcterms:modified xsi:type="dcterms:W3CDTF">2022-01-10T09:41:45Z</dcterms:modified>
</cp:coreProperties>
</file>