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6" windowWidth="22980" windowHeight="9792" activeTab="3"/>
  </bookViews>
  <sheets>
    <sheet name="1 кв" sheetId="1" r:id="rId1"/>
    <sheet name="1 півр" sheetId="4" r:id="rId2"/>
    <sheet name="9міс" sheetId="2" r:id="rId3"/>
    <sheet name="рік" sheetId="3" r:id="rId4"/>
  </sheets>
  <externalReferences>
    <externalReference r:id="rId5"/>
  </externalReferences>
  <calcPr calcId="144525"/>
</workbook>
</file>

<file path=xl/calcChain.xml><?xml version="1.0" encoding="utf-8"?>
<calcChain xmlns="http://schemas.openxmlformats.org/spreadsheetml/2006/main">
  <c r="O13" i="3" l="1"/>
  <c r="N13" i="3"/>
  <c r="M13" i="3"/>
  <c r="L13" i="3"/>
  <c r="K13" i="3"/>
  <c r="J13" i="3"/>
  <c r="I13" i="3"/>
  <c r="H13" i="3"/>
  <c r="G13" i="3"/>
  <c r="F13" i="3"/>
  <c r="E13" i="3"/>
  <c r="D13" i="3"/>
  <c r="C13" i="3"/>
  <c r="B13" i="3"/>
  <c r="C13" i="2" l="1"/>
  <c r="D13" i="2"/>
  <c r="E13" i="2"/>
  <c r="F13" i="2"/>
  <c r="G13" i="2"/>
  <c r="H13" i="2"/>
  <c r="I13" i="2"/>
  <c r="J13" i="2"/>
  <c r="K13" i="2"/>
  <c r="L13" i="2"/>
  <c r="M13" i="2"/>
  <c r="N13" i="2"/>
  <c r="O13" i="2"/>
  <c r="B13" i="2" l="1"/>
  <c r="O12" i="4" l="1"/>
  <c r="N12" i="4"/>
  <c r="M12" i="4"/>
  <c r="L12" i="4"/>
  <c r="K12" i="4"/>
  <c r="J12" i="4"/>
  <c r="I12" i="4"/>
  <c r="H12" i="4"/>
  <c r="G12" i="4"/>
  <c r="F12" i="4"/>
  <c r="E12" i="4"/>
  <c r="D12" i="4"/>
  <c r="C12" i="4"/>
  <c r="B12" i="4"/>
  <c r="O12" i="1" l="1"/>
  <c r="N12" i="1"/>
  <c r="M12" i="1"/>
  <c r="L12" i="1"/>
  <c r="K12" i="1"/>
  <c r="J12" i="1"/>
  <c r="I12" i="1"/>
  <c r="H12" i="1"/>
  <c r="G12" i="1"/>
  <c r="F12" i="1"/>
  <c r="E11" i="1" l="1"/>
  <c r="E12" i="1" s="1"/>
  <c r="D11" i="1"/>
  <c r="D12" i="1" s="1"/>
  <c r="C11" i="1"/>
  <c r="C12" i="1" s="1"/>
  <c r="B11" i="1"/>
  <c r="B12" i="1" s="1"/>
</calcChain>
</file>

<file path=xl/sharedStrings.xml><?xml version="1.0" encoding="utf-8"?>
<sst xmlns="http://schemas.openxmlformats.org/spreadsheetml/2006/main" count="122" uniqueCount="26">
  <si>
    <t xml:space="preserve">Дані про споживання комунальних ресурсів </t>
  </si>
  <si>
    <t xml:space="preserve">комунальними підприємствами, установами організаціями </t>
  </si>
  <si>
    <t>Назва підприємства</t>
  </si>
  <si>
    <t>Електроенергія</t>
  </si>
  <si>
    <t>Теплова енергія</t>
  </si>
  <si>
    <t>Природний газ</t>
  </si>
  <si>
    <t>Тверде паливо (дрова)</t>
  </si>
  <si>
    <t>Тверде паливо (пелети)</t>
  </si>
  <si>
    <t>Холодна вода</t>
  </si>
  <si>
    <t>Водовідведення</t>
  </si>
  <si>
    <t>кВт</t>
  </si>
  <si>
    <t>Гкал</t>
  </si>
  <si>
    <t>тис.м3</t>
  </si>
  <si>
    <t>м3</t>
  </si>
  <si>
    <t>т</t>
  </si>
  <si>
    <t>КП Теплозабезпеченя</t>
  </si>
  <si>
    <t>КП Водоканал</t>
  </si>
  <si>
    <t>КВЖРЕП №1</t>
  </si>
  <si>
    <t>КВГП</t>
  </si>
  <si>
    <t>РАЗОМ</t>
  </si>
  <si>
    <t xml:space="preserve">за 1 квартал 2021 року  </t>
  </si>
  <si>
    <t>грн.(з ПДВ)</t>
  </si>
  <si>
    <t>за 2021 рік</t>
  </si>
  <si>
    <t>за 9 місяців 2021 року</t>
  </si>
  <si>
    <t>за 1 півріччя 2021 року</t>
  </si>
  <si>
    <t>КП "Грозинське"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</si>
</sst>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#,##0.00\ _₽"/>
  </numFmts>
  <fonts count="10" x14ac:knownFonts="1">
    <font>
      <sz val="10"/>
      <color theme="1"/>
      <name val="Calibri"/>
      <family val="2"/>
      <charset val="204"/>
      <scheme val="minor"/>
    </font>
    <font>
      <b/>
      <sz val="2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center" vertical="center"/>
    </xf>
    <xf numFmtId="164" fontId="2" fillId="0" borderId="4" xfId="0" applyNumberFormat="1" applyFont="1" applyBorder="1" applyAlignment="1">
      <alignment horizontal="right" vertical="center" wrapText="1"/>
    </xf>
    <xf numFmtId="3" fontId="2" fillId="0" borderId="4" xfId="0" applyNumberFormat="1" applyFont="1" applyBorder="1" applyAlignment="1">
      <alignment horizontal="right" vertical="center" wrapText="1"/>
    </xf>
    <xf numFmtId="3" fontId="0" fillId="0" borderId="0" xfId="0" applyNumberForma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3" fontId="4" fillId="0" borderId="4" xfId="0" applyNumberFormat="1" applyFont="1" applyBorder="1" applyAlignment="1">
      <alignment horizontal="right" vertical="center" wrapText="1"/>
    </xf>
    <xf numFmtId="165" fontId="4" fillId="0" borderId="4" xfId="0" applyNumberFormat="1" applyFont="1" applyBorder="1" applyAlignment="1">
      <alignment horizontal="right" vertical="center" wrapText="1"/>
    </xf>
    <xf numFmtId="0" fontId="4" fillId="0" borderId="4" xfId="0" applyFont="1" applyBorder="1" applyAlignment="1">
      <alignment horizontal="right" vertical="center" wrapText="1"/>
    </xf>
    <xf numFmtId="0" fontId="2" fillId="0" borderId="4" xfId="0" applyFont="1" applyBorder="1" applyAlignment="1">
      <alignment horizontal="right" vertical="center" wrapText="1"/>
    </xf>
    <xf numFmtId="4" fontId="4" fillId="0" borderId="4" xfId="0" applyNumberFormat="1" applyFont="1" applyBorder="1" applyAlignment="1">
      <alignment horizontal="right" vertical="center" wrapText="1"/>
    </xf>
    <xf numFmtId="2" fontId="4" fillId="0" borderId="4" xfId="0" applyNumberFormat="1" applyFont="1" applyBorder="1" applyAlignment="1">
      <alignment horizontal="right" vertical="center" wrapText="1"/>
    </xf>
    <xf numFmtId="0" fontId="5" fillId="0" borderId="4" xfId="0" applyFont="1" applyFill="1" applyBorder="1" applyAlignment="1">
      <alignment horizontal="right" vertical="center" wrapText="1"/>
    </xf>
    <xf numFmtId="4" fontId="5" fillId="0" borderId="4" xfId="0" applyNumberFormat="1" applyFont="1" applyFill="1" applyBorder="1" applyAlignment="1">
      <alignment horizontal="right" vertical="center" wrapText="1"/>
    </xf>
    <xf numFmtId="0" fontId="5" fillId="0" borderId="4" xfId="0" applyFont="1" applyBorder="1" applyAlignment="1">
      <alignment horizontal="right" vertical="center" wrapText="1"/>
    </xf>
    <xf numFmtId="4" fontId="6" fillId="0" borderId="4" xfId="0" applyNumberFormat="1" applyFont="1" applyBorder="1" applyAlignment="1">
      <alignment horizontal="right" vertical="center" wrapText="1"/>
    </xf>
    <xf numFmtId="3" fontId="6" fillId="0" borderId="4" xfId="0" applyNumberFormat="1" applyFont="1" applyBorder="1" applyAlignment="1">
      <alignment horizontal="right" vertical="center" wrapText="1"/>
    </xf>
    <xf numFmtId="3" fontId="7" fillId="0" borderId="4" xfId="0" applyNumberFormat="1" applyFont="1" applyBorder="1" applyAlignment="1">
      <alignment horizontal="right" vertical="center" wrapText="1"/>
    </xf>
    <xf numFmtId="165" fontId="7" fillId="0" borderId="4" xfId="0" applyNumberFormat="1" applyFont="1" applyBorder="1" applyAlignment="1">
      <alignment horizontal="right" vertical="center" wrapText="1"/>
    </xf>
    <xf numFmtId="0" fontId="7" fillId="0" borderId="4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4" fontId="7" fillId="0" borderId="4" xfId="0" applyNumberFormat="1" applyFont="1" applyBorder="1" applyAlignment="1">
      <alignment horizontal="right" vertical="center" wrapText="1"/>
    </xf>
    <xf numFmtId="2" fontId="7" fillId="0" borderId="4" xfId="0" applyNumberFormat="1" applyFont="1" applyBorder="1" applyAlignment="1">
      <alignment horizontal="right" vertical="center" wrapText="1"/>
    </xf>
    <xf numFmtId="3" fontId="5" fillId="0" borderId="4" xfId="0" applyNumberFormat="1" applyFont="1" applyFill="1" applyBorder="1" applyAlignment="1">
      <alignment horizontal="right" vertical="center" wrapText="1"/>
    </xf>
    <xf numFmtId="0" fontId="3" fillId="0" borderId="2" xfId="0" applyFont="1" applyBorder="1" applyAlignment="1">
      <alignment vertical="center" wrapText="1"/>
    </xf>
    <xf numFmtId="3" fontId="3" fillId="0" borderId="4" xfId="0" applyNumberFormat="1" applyFont="1" applyBorder="1" applyAlignment="1">
      <alignment horizontal="right" vertical="center" wrapText="1"/>
    </xf>
    <xf numFmtId="4" fontId="3" fillId="0" borderId="4" xfId="0" applyNumberFormat="1" applyFont="1" applyBorder="1" applyAlignment="1">
      <alignment horizontal="right" vertical="center" wrapText="1"/>
    </xf>
    <xf numFmtId="164" fontId="3" fillId="0" borderId="4" xfId="0" applyNumberFormat="1" applyFont="1" applyBorder="1" applyAlignment="1">
      <alignment horizontal="right" vertical="center" wrapText="1"/>
    </xf>
    <xf numFmtId="0" fontId="8" fillId="0" borderId="0" xfId="0" applyFont="1"/>
    <xf numFmtId="164" fontId="4" fillId="0" borderId="4" xfId="0" applyNumberFormat="1" applyFont="1" applyBorder="1" applyAlignment="1">
      <alignment horizontal="right" vertical="center" wrapText="1"/>
    </xf>
    <xf numFmtId="0" fontId="9" fillId="0" borderId="0" xfId="0" applyFont="1"/>
    <xf numFmtId="0" fontId="2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&#1044;&#1072;&#1085;&#1110;%20&#1087;&#1088;&#1086;%20&#1089;&#1087;&#1086;&#1078;&#1080;&#1074;&#1072;&#1085;&#1085;&#1103;%20&#1082;&#1086;&#1084;&#1091;&#1085;.&#1088;&#1077;&#1089;&#1091;&#1088;&#1089;&#1110;&#1074;%202021&#1088;%20(5)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мунальні ресурси І кватрал"/>
      <sheetName val=" електро енергія По місяцям"/>
      <sheetName val="вода по місяцям"/>
      <sheetName val="тепло "/>
    </sheetNames>
    <sheetDataSet>
      <sheetData sheetId="0"/>
      <sheetData sheetId="1">
        <row r="7">
          <cell r="B7">
            <v>9399</v>
          </cell>
          <cell r="C7">
            <v>32620.888800000001</v>
          </cell>
        </row>
      </sheetData>
      <sheetData sheetId="2"/>
      <sheetData sheetId="3">
        <row r="5">
          <cell r="B5">
            <v>33.857199999999999</v>
          </cell>
          <cell r="D5">
            <v>73595.436000000002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workbookViewId="0">
      <selection activeCell="B12" sqref="B12:O12"/>
    </sheetView>
  </sheetViews>
  <sheetFormatPr defaultRowHeight="13.8" x14ac:dyDescent="0.3"/>
  <cols>
    <col min="1" max="1" width="32" customWidth="1"/>
    <col min="2" max="2" width="11.77734375" customWidth="1"/>
    <col min="3" max="3" width="13.44140625" customWidth="1"/>
    <col min="4" max="4" width="7.33203125" customWidth="1"/>
    <col min="5" max="5" width="10.6640625" customWidth="1"/>
    <col min="6" max="6" width="9.77734375" customWidth="1"/>
    <col min="7" max="7" width="12.33203125" bestFit="1" customWidth="1"/>
    <col min="8" max="8" width="7.77734375" customWidth="1"/>
    <col min="9" max="9" width="11" customWidth="1"/>
    <col min="10" max="10" width="6.44140625" customWidth="1"/>
    <col min="11" max="11" width="11.44140625" customWidth="1"/>
    <col min="13" max="13" width="12.109375" customWidth="1"/>
    <col min="15" max="15" width="11.6640625" customWidth="1"/>
  </cols>
  <sheetData>
    <row r="1" spans="1:15" ht="24.6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3" spans="1:15" ht="24.6" x14ac:dyDescent="0.3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5" spans="1:15" ht="25.2" thickBot="1" x14ac:dyDescent="0.35">
      <c r="A5" s="40" t="s">
        <v>20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26.4" customHeight="1" thickBot="1" x14ac:dyDescent="0.35">
      <c r="A6" s="41" t="s">
        <v>2</v>
      </c>
      <c r="B6" s="37" t="s">
        <v>3</v>
      </c>
      <c r="C6" s="38"/>
      <c r="D6" s="37" t="s">
        <v>4</v>
      </c>
      <c r="E6" s="38"/>
      <c r="F6" s="37" t="s">
        <v>5</v>
      </c>
      <c r="G6" s="38"/>
      <c r="H6" s="37" t="s">
        <v>6</v>
      </c>
      <c r="I6" s="38"/>
      <c r="J6" s="37" t="s">
        <v>7</v>
      </c>
      <c r="K6" s="38"/>
      <c r="L6" s="37" t="s">
        <v>8</v>
      </c>
      <c r="M6" s="38"/>
      <c r="N6" s="37" t="s">
        <v>9</v>
      </c>
      <c r="O6" s="38"/>
    </row>
    <row r="7" spans="1:15" ht="14.4" thickBot="1" x14ac:dyDescent="0.35">
      <c r="A7" s="42"/>
      <c r="B7" s="2" t="s">
        <v>10</v>
      </c>
      <c r="C7" s="2" t="s">
        <v>21</v>
      </c>
      <c r="D7" s="2" t="s">
        <v>11</v>
      </c>
      <c r="E7" s="2" t="s">
        <v>21</v>
      </c>
      <c r="F7" s="2" t="s">
        <v>12</v>
      </c>
      <c r="G7" s="2" t="s">
        <v>21</v>
      </c>
      <c r="H7" s="2" t="s">
        <v>13</v>
      </c>
      <c r="I7" s="2" t="s">
        <v>21</v>
      </c>
      <c r="J7" s="2" t="s">
        <v>14</v>
      </c>
      <c r="K7" s="2" t="s">
        <v>21</v>
      </c>
      <c r="L7" s="2" t="s">
        <v>13</v>
      </c>
      <c r="M7" s="2" t="s">
        <v>21</v>
      </c>
      <c r="N7" s="2" t="s">
        <v>13</v>
      </c>
      <c r="O7" s="2" t="s">
        <v>21</v>
      </c>
    </row>
    <row r="8" spans="1:15" ht="14.4" thickBot="1" x14ac:dyDescent="0.35">
      <c r="A8" s="3" t="s">
        <v>15</v>
      </c>
      <c r="B8" s="12">
        <v>1350898</v>
      </c>
      <c r="C8" s="16">
        <v>3522653.15</v>
      </c>
      <c r="D8" s="35">
        <v>163.273</v>
      </c>
      <c r="E8" s="16">
        <v>337582.1</v>
      </c>
      <c r="F8" s="35">
        <v>6940.0889800000004</v>
      </c>
      <c r="G8" s="16">
        <v>64570825.226996154</v>
      </c>
      <c r="H8" s="16">
        <v>322.89999999999998</v>
      </c>
      <c r="I8" s="16">
        <v>133540.16</v>
      </c>
      <c r="J8" s="16">
        <v>1</v>
      </c>
      <c r="K8" s="16">
        <v>2299.9899999999998</v>
      </c>
      <c r="L8" s="12">
        <v>12024</v>
      </c>
      <c r="M8" s="16">
        <v>194784.61199999999</v>
      </c>
      <c r="N8" s="12">
        <v>8850</v>
      </c>
      <c r="O8" s="16">
        <v>122572.848</v>
      </c>
    </row>
    <row r="9" spans="1:15" ht="14.4" thickBot="1" x14ac:dyDescent="0.35">
      <c r="A9" s="3" t="s">
        <v>16</v>
      </c>
      <c r="B9" s="29">
        <v>921252</v>
      </c>
      <c r="C9" s="19">
        <v>2968602.21</v>
      </c>
      <c r="D9" s="20"/>
      <c r="E9" s="20"/>
      <c r="F9" s="20"/>
      <c r="G9" s="20"/>
      <c r="H9" s="18">
        <v>391</v>
      </c>
      <c r="I9" s="19">
        <v>233607.93</v>
      </c>
      <c r="J9" s="21"/>
      <c r="K9" s="21"/>
      <c r="L9" s="22"/>
      <c r="M9" s="21"/>
      <c r="N9" s="22"/>
      <c r="O9" s="21"/>
    </row>
    <row r="10" spans="1:15" ht="14.4" thickBot="1" x14ac:dyDescent="0.35">
      <c r="A10" s="3" t="s">
        <v>17</v>
      </c>
      <c r="B10" s="23">
        <v>4906</v>
      </c>
      <c r="C10" s="24">
        <v>19205.57</v>
      </c>
      <c r="D10" s="25">
        <v>35.4</v>
      </c>
      <c r="E10" s="24">
        <v>74326.740000000005</v>
      </c>
      <c r="F10" s="26"/>
      <c r="G10" s="26"/>
      <c r="H10" s="26"/>
      <c r="I10" s="26"/>
      <c r="J10" s="26"/>
      <c r="K10" s="26"/>
      <c r="L10" s="25">
        <v>30</v>
      </c>
      <c r="M10" s="27">
        <v>478.5</v>
      </c>
      <c r="N10" s="25">
        <v>30</v>
      </c>
      <c r="O10" s="28">
        <v>415.5</v>
      </c>
    </row>
    <row r="11" spans="1:15" ht="14.4" thickBot="1" x14ac:dyDescent="0.35">
      <c r="A11" s="3" t="s">
        <v>18</v>
      </c>
      <c r="B11" s="22">
        <f>'[1] електро енергія По місяцям'!B7</f>
        <v>9399</v>
      </c>
      <c r="C11" s="21">
        <f>'[1] електро енергія По місяцям'!C7</f>
        <v>32620.888800000001</v>
      </c>
      <c r="D11" s="26">
        <f>'[1]тепло '!B5</f>
        <v>33.857199999999999</v>
      </c>
      <c r="E11" s="21">
        <f>'[1]тепло '!D5</f>
        <v>73595.436000000002</v>
      </c>
      <c r="F11" s="26"/>
      <c r="G11" s="26"/>
      <c r="H11" s="26"/>
      <c r="I11" s="26"/>
      <c r="J11" s="26"/>
      <c r="K11" s="26"/>
      <c r="L11" s="26">
        <v>62</v>
      </c>
      <c r="M11" s="26">
        <v>988.91</v>
      </c>
      <c r="N11" s="26">
        <v>62</v>
      </c>
      <c r="O11" s="26">
        <v>858.71</v>
      </c>
    </row>
    <row r="12" spans="1:15" s="34" customFormat="1" ht="14.4" thickBot="1" x14ac:dyDescent="0.35">
      <c r="A12" s="30" t="s">
        <v>19</v>
      </c>
      <c r="B12" s="31">
        <f t="shared" ref="B12:O12" si="0">SUM(B8:B11)</f>
        <v>2286455</v>
      </c>
      <c r="C12" s="32">
        <f t="shared" si="0"/>
        <v>6543081.8187999995</v>
      </c>
      <c r="D12" s="33">
        <f t="shared" si="0"/>
        <v>232.53020000000001</v>
      </c>
      <c r="E12" s="32">
        <f t="shared" si="0"/>
        <v>485504.27599999995</v>
      </c>
      <c r="F12" s="32">
        <f t="shared" si="0"/>
        <v>6940.0889800000004</v>
      </c>
      <c r="G12" s="32">
        <f t="shared" si="0"/>
        <v>64570825.226996154</v>
      </c>
      <c r="H12" s="32">
        <f t="shared" si="0"/>
        <v>713.9</v>
      </c>
      <c r="I12" s="32">
        <f t="shared" si="0"/>
        <v>367148.08999999997</v>
      </c>
      <c r="J12" s="31">
        <f t="shared" si="0"/>
        <v>1</v>
      </c>
      <c r="K12" s="32">
        <f t="shared" si="0"/>
        <v>2299.9899999999998</v>
      </c>
      <c r="L12" s="31">
        <f t="shared" si="0"/>
        <v>12116</v>
      </c>
      <c r="M12" s="32">
        <f t="shared" si="0"/>
        <v>196252.022</v>
      </c>
      <c r="N12" s="31">
        <f t="shared" si="0"/>
        <v>8942</v>
      </c>
      <c r="O12" s="32">
        <f t="shared" si="0"/>
        <v>123847.058</v>
      </c>
    </row>
    <row r="13" spans="1:15" x14ac:dyDescent="0.3">
      <c r="N13" s="8"/>
    </row>
    <row r="14" spans="1:15" x14ac:dyDescent="0.3">
      <c r="A14" s="5"/>
    </row>
    <row r="16" spans="1:15" ht="24.6" x14ac:dyDescent="0.3">
      <c r="A16" s="1"/>
    </row>
    <row r="18" spans="1:1" ht="24.6" x14ac:dyDescent="0.3">
      <c r="A18" s="1"/>
    </row>
  </sheetData>
  <mergeCells count="11">
    <mergeCell ref="L6:M6"/>
    <mergeCell ref="N6:O6"/>
    <mergeCell ref="A1:O1"/>
    <mergeCell ref="A3:O3"/>
    <mergeCell ref="A5:O5"/>
    <mergeCell ref="A6:A7"/>
    <mergeCell ref="B6:C6"/>
    <mergeCell ref="D6:E6"/>
    <mergeCell ref="F6:G6"/>
    <mergeCell ref="H6:I6"/>
    <mergeCell ref="J6:K6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8"/>
  <sheetViews>
    <sheetView workbookViewId="0">
      <selection activeCell="I17" sqref="I17"/>
    </sheetView>
  </sheetViews>
  <sheetFormatPr defaultRowHeight="13.8" x14ac:dyDescent="0.3"/>
  <cols>
    <col min="1" max="1" width="32" customWidth="1"/>
    <col min="2" max="2" width="11.77734375" customWidth="1"/>
    <col min="3" max="3" width="12.33203125" bestFit="1" customWidth="1"/>
    <col min="4" max="4" width="7.33203125" customWidth="1"/>
    <col min="5" max="5" width="10.6640625" customWidth="1"/>
    <col min="6" max="6" width="9.77734375" customWidth="1"/>
    <col min="7" max="7" width="13.44140625" bestFit="1" customWidth="1"/>
    <col min="8" max="8" width="7.77734375" customWidth="1"/>
    <col min="9" max="9" width="11.6640625" customWidth="1"/>
    <col min="10" max="10" width="6.44140625" customWidth="1"/>
    <col min="11" max="11" width="13.88671875" customWidth="1"/>
    <col min="13" max="13" width="12.6640625" customWidth="1"/>
    <col min="15" max="15" width="12" customWidth="1"/>
  </cols>
  <sheetData>
    <row r="1" spans="1:15" ht="24.6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3" spans="1:15" ht="24.6" x14ac:dyDescent="0.3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5" spans="1:15" ht="25.2" thickBot="1" x14ac:dyDescent="0.35">
      <c r="A5" s="40" t="s">
        <v>24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26.4" customHeight="1" thickBot="1" x14ac:dyDescent="0.35">
      <c r="A6" s="41" t="s">
        <v>2</v>
      </c>
      <c r="B6" s="37" t="s">
        <v>3</v>
      </c>
      <c r="C6" s="38"/>
      <c r="D6" s="37" t="s">
        <v>4</v>
      </c>
      <c r="E6" s="38"/>
      <c r="F6" s="37" t="s">
        <v>5</v>
      </c>
      <c r="G6" s="38"/>
      <c r="H6" s="37" t="s">
        <v>6</v>
      </c>
      <c r="I6" s="38"/>
      <c r="J6" s="37" t="s">
        <v>7</v>
      </c>
      <c r="K6" s="38"/>
      <c r="L6" s="37" t="s">
        <v>8</v>
      </c>
      <c r="M6" s="38"/>
      <c r="N6" s="37" t="s">
        <v>9</v>
      </c>
      <c r="O6" s="38"/>
    </row>
    <row r="7" spans="1:15" ht="14.4" thickBot="1" x14ac:dyDescent="0.35">
      <c r="A7" s="42"/>
      <c r="B7" s="2" t="s">
        <v>10</v>
      </c>
      <c r="C7" s="2" t="s">
        <v>21</v>
      </c>
      <c r="D7" s="2" t="s">
        <v>11</v>
      </c>
      <c r="E7" s="2" t="s">
        <v>21</v>
      </c>
      <c r="F7" s="2" t="s">
        <v>12</v>
      </c>
      <c r="G7" s="2" t="s">
        <v>21</v>
      </c>
      <c r="H7" s="2" t="s">
        <v>13</v>
      </c>
      <c r="I7" s="2" t="s">
        <v>21</v>
      </c>
      <c r="J7" s="2" t="s">
        <v>14</v>
      </c>
      <c r="K7" s="2" t="s">
        <v>21</v>
      </c>
      <c r="L7" s="2" t="s">
        <v>13</v>
      </c>
      <c r="M7" s="2" t="s">
        <v>21</v>
      </c>
      <c r="N7" s="2" t="s">
        <v>13</v>
      </c>
      <c r="O7" s="2" t="s">
        <v>21</v>
      </c>
    </row>
    <row r="8" spans="1:15" ht="14.4" thickBot="1" x14ac:dyDescent="0.35">
      <c r="A8" s="3" t="s">
        <v>15</v>
      </c>
      <c r="B8" s="7">
        <v>2353974</v>
      </c>
      <c r="C8" s="4">
        <v>6273984.0999999996</v>
      </c>
      <c r="D8" s="6">
        <v>269.40199999999999</v>
      </c>
      <c r="E8" s="4">
        <v>557774.88</v>
      </c>
      <c r="F8" s="4">
        <v>10530.571</v>
      </c>
      <c r="G8" s="4">
        <v>101422782.48</v>
      </c>
      <c r="H8" s="4">
        <v>337.84</v>
      </c>
      <c r="I8" s="4">
        <v>172204.6</v>
      </c>
      <c r="J8" s="4">
        <v>11.88</v>
      </c>
      <c r="K8" s="4">
        <v>27328.5</v>
      </c>
      <c r="L8" s="7">
        <v>22768</v>
      </c>
      <c r="M8" s="4">
        <v>370433.63</v>
      </c>
      <c r="N8" s="7">
        <v>16802</v>
      </c>
      <c r="O8" s="4">
        <v>235453.57</v>
      </c>
    </row>
    <row r="9" spans="1:15" ht="14.4" thickBot="1" x14ac:dyDescent="0.35">
      <c r="A9" s="3" t="s">
        <v>16</v>
      </c>
      <c r="B9" s="7">
        <v>1887922</v>
      </c>
      <c r="C9" s="4">
        <v>6236336.9699999997</v>
      </c>
      <c r="D9" s="6"/>
      <c r="E9" s="4"/>
      <c r="F9" s="4"/>
      <c r="G9" s="4"/>
      <c r="H9" s="4">
        <v>399</v>
      </c>
      <c r="I9" s="4">
        <v>236693.76000000001</v>
      </c>
      <c r="J9" s="4"/>
      <c r="K9" s="4"/>
      <c r="L9" s="7"/>
      <c r="M9" s="4"/>
      <c r="N9" s="7"/>
      <c r="O9" s="4"/>
    </row>
    <row r="10" spans="1:15" ht="14.4" thickBot="1" x14ac:dyDescent="0.35">
      <c r="A10" s="3" t="s">
        <v>17</v>
      </c>
      <c r="B10" s="12">
        <v>10844</v>
      </c>
      <c r="C10" s="13">
        <v>42559.34</v>
      </c>
      <c r="D10" s="14">
        <v>37</v>
      </c>
      <c r="E10" s="13">
        <v>76681.31</v>
      </c>
      <c r="F10" s="15"/>
      <c r="G10" s="15"/>
      <c r="H10" s="15"/>
      <c r="I10" s="15"/>
      <c r="J10" s="15"/>
      <c r="K10" s="15"/>
      <c r="L10" s="14">
        <v>50</v>
      </c>
      <c r="M10" s="16">
        <v>797.5</v>
      </c>
      <c r="N10" s="14">
        <v>50</v>
      </c>
      <c r="O10" s="17">
        <v>692.5</v>
      </c>
    </row>
    <row r="11" spans="1:15" ht="14.4" thickBot="1" x14ac:dyDescent="0.35">
      <c r="A11" s="3" t="s">
        <v>18</v>
      </c>
      <c r="B11" s="7">
        <v>13559</v>
      </c>
      <c r="C11" s="4">
        <v>42285.14</v>
      </c>
      <c r="D11" s="6">
        <v>40.746000000000002</v>
      </c>
      <c r="E11" s="4">
        <v>87629.92</v>
      </c>
      <c r="F11" s="4"/>
      <c r="G11" s="4"/>
      <c r="H11" s="4"/>
      <c r="I11" s="4"/>
      <c r="J11" s="4"/>
      <c r="K11" s="4"/>
      <c r="L11" s="7">
        <v>199</v>
      </c>
      <c r="M11" s="4">
        <v>3174.0619999999999</v>
      </c>
      <c r="N11" s="7">
        <v>67</v>
      </c>
      <c r="O11" s="4">
        <v>927.96199999999999</v>
      </c>
    </row>
    <row r="12" spans="1:15" ht="14.4" thickBot="1" x14ac:dyDescent="0.35">
      <c r="A12" s="3" t="s">
        <v>19</v>
      </c>
      <c r="B12" s="31">
        <f t="shared" ref="B12:O12" si="0">SUM(B8:B11)</f>
        <v>4266299</v>
      </c>
      <c r="C12" s="32">
        <f t="shared" si="0"/>
        <v>12595165.550000001</v>
      </c>
      <c r="D12" s="33">
        <f t="shared" si="0"/>
        <v>347.14799999999997</v>
      </c>
      <c r="E12" s="32">
        <f t="shared" si="0"/>
        <v>722086.11</v>
      </c>
      <c r="F12" s="32">
        <f t="shared" si="0"/>
        <v>10530.571</v>
      </c>
      <c r="G12" s="32">
        <f t="shared" si="0"/>
        <v>101422782.48</v>
      </c>
      <c r="H12" s="32">
        <f t="shared" si="0"/>
        <v>736.83999999999992</v>
      </c>
      <c r="I12" s="32">
        <f t="shared" si="0"/>
        <v>408898.36</v>
      </c>
      <c r="J12" s="31">
        <f t="shared" si="0"/>
        <v>11.88</v>
      </c>
      <c r="K12" s="32">
        <f t="shared" si="0"/>
        <v>27328.5</v>
      </c>
      <c r="L12" s="31">
        <f t="shared" si="0"/>
        <v>23017</v>
      </c>
      <c r="M12" s="32">
        <f t="shared" si="0"/>
        <v>374405.19199999998</v>
      </c>
      <c r="N12" s="31">
        <f t="shared" si="0"/>
        <v>16919</v>
      </c>
      <c r="O12" s="32">
        <f t="shared" si="0"/>
        <v>237074.03200000001</v>
      </c>
    </row>
    <row r="13" spans="1:15" x14ac:dyDescent="0.3">
      <c r="N13" s="8"/>
    </row>
    <row r="14" spans="1:15" x14ac:dyDescent="0.3">
      <c r="A14" s="5"/>
    </row>
    <row r="16" spans="1:15" ht="24.6" x14ac:dyDescent="0.3">
      <c r="A16" s="11"/>
    </row>
    <row r="18" spans="1:1" ht="24.6" x14ac:dyDescent="0.3">
      <c r="A18" s="11"/>
    </row>
  </sheetData>
  <mergeCells count="11">
    <mergeCell ref="N6:O6"/>
    <mergeCell ref="A1:O1"/>
    <mergeCell ref="A3:O3"/>
    <mergeCell ref="A5:O5"/>
    <mergeCell ref="A6:A7"/>
    <mergeCell ref="B6:C6"/>
    <mergeCell ref="D6:E6"/>
    <mergeCell ref="F6:G6"/>
    <mergeCell ref="H6:I6"/>
    <mergeCell ref="J6:K6"/>
    <mergeCell ref="L6:M6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workbookViewId="0">
      <selection activeCell="P6" sqref="A6:XFD13"/>
    </sheetView>
  </sheetViews>
  <sheetFormatPr defaultRowHeight="13.8" x14ac:dyDescent="0.3"/>
  <cols>
    <col min="1" max="1" width="32" customWidth="1"/>
    <col min="2" max="2" width="11.77734375" customWidth="1"/>
    <col min="3" max="3" width="12.33203125" bestFit="1" customWidth="1"/>
    <col min="4" max="4" width="7.33203125" customWidth="1"/>
    <col min="5" max="5" width="10.6640625" customWidth="1"/>
    <col min="6" max="6" width="9.77734375" customWidth="1"/>
    <col min="7" max="7" width="13.44140625" bestFit="1" customWidth="1"/>
    <col min="8" max="8" width="7.77734375" customWidth="1"/>
    <col min="9" max="9" width="11.6640625" customWidth="1"/>
    <col min="10" max="10" width="6.44140625" customWidth="1"/>
    <col min="11" max="11" width="13.88671875" customWidth="1"/>
    <col min="13" max="13" width="12.6640625" customWidth="1"/>
    <col min="15" max="15" width="12" customWidth="1"/>
  </cols>
  <sheetData>
    <row r="1" spans="1:15" ht="24.6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3" spans="1:15" ht="24.6" x14ac:dyDescent="0.3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5" spans="1:15" ht="25.2" thickBot="1" x14ac:dyDescent="0.35">
      <c r="A5" s="40" t="s">
        <v>23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5" ht="26.4" customHeight="1" thickBot="1" x14ac:dyDescent="0.35">
      <c r="A6" s="41" t="s">
        <v>2</v>
      </c>
      <c r="B6" s="37" t="s">
        <v>3</v>
      </c>
      <c r="C6" s="38"/>
      <c r="D6" s="37" t="s">
        <v>4</v>
      </c>
      <c r="E6" s="38"/>
      <c r="F6" s="37" t="s">
        <v>5</v>
      </c>
      <c r="G6" s="38"/>
      <c r="H6" s="37" t="s">
        <v>6</v>
      </c>
      <c r="I6" s="38"/>
      <c r="J6" s="37" t="s">
        <v>7</v>
      </c>
      <c r="K6" s="38"/>
      <c r="L6" s="37" t="s">
        <v>8</v>
      </c>
      <c r="M6" s="38"/>
      <c r="N6" s="37" t="s">
        <v>9</v>
      </c>
      <c r="O6" s="38"/>
    </row>
    <row r="7" spans="1:15" ht="14.4" thickBot="1" x14ac:dyDescent="0.35">
      <c r="A7" s="42"/>
      <c r="B7" s="2" t="s">
        <v>10</v>
      </c>
      <c r="C7" s="2" t="s">
        <v>21</v>
      </c>
      <c r="D7" s="2" t="s">
        <v>11</v>
      </c>
      <c r="E7" s="2" t="s">
        <v>21</v>
      </c>
      <c r="F7" s="2" t="s">
        <v>12</v>
      </c>
      <c r="G7" s="2" t="s">
        <v>21</v>
      </c>
      <c r="H7" s="2" t="s">
        <v>13</v>
      </c>
      <c r="I7" s="2" t="s">
        <v>21</v>
      </c>
      <c r="J7" s="2" t="s">
        <v>14</v>
      </c>
      <c r="K7" s="2" t="s">
        <v>21</v>
      </c>
      <c r="L7" s="2" t="s">
        <v>13</v>
      </c>
      <c r="M7" s="2" t="s">
        <v>21</v>
      </c>
      <c r="N7" s="2" t="s">
        <v>13</v>
      </c>
      <c r="O7" s="2" t="s">
        <v>21</v>
      </c>
    </row>
    <row r="8" spans="1:15" ht="14.4" thickBot="1" x14ac:dyDescent="0.35">
      <c r="A8" s="3" t="s">
        <v>15</v>
      </c>
      <c r="B8" s="7">
        <v>2375024</v>
      </c>
      <c r="C8" s="4">
        <v>6356415.1600000001</v>
      </c>
      <c r="D8" s="6">
        <v>269.40199999999999</v>
      </c>
      <c r="E8" s="4">
        <v>557774.88</v>
      </c>
      <c r="F8" s="4">
        <v>10530.57</v>
      </c>
      <c r="G8" s="4">
        <v>105925569.29000001</v>
      </c>
      <c r="H8" s="4">
        <v>337.84</v>
      </c>
      <c r="I8" s="4">
        <v>172204.6</v>
      </c>
      <c r="J8" s="4">
        <v>11.88</v>
      </c>
      <c r="K8" s="4">
        <v>27328.5</v>
      </c>
      <c r="L8" s="7">
        <v>22912</v>
      </c>
      <c r="M8" s="4">
        <v>373446.11</v>
      </c>
      <c r="N8" s="7">
        <v>16946</v>
      </c>
      <c r="O8" s="4">
        <v>238448.77</v>
      </c>
    </row>
    <row r="9" spans="1:15" ht="14.4" thickBot="1" x14ac:dyDescent="0.35">
      <c r="A9" s="3" t="s">
        <v>16</v>
      </c>
      <c r="B9" s="7">
        <v>2742343</v>
      </c>
      <c r="C9" s="4">
        <v>8511025.9600000009</v>
      </c>
      <c r="D9" s="6"/>
      <c r="E9" s="4"/>
      <c r="F9" s="4"/>
      <c r="G9" s="4"/>
      <c r="H9" s="4"/>
      <c r="I9" s="4"/>
      <c r="J9" s="4">
        <v>407</v>
      </c>
      <c r="K9" s="4">
        <v>241033.76</v>
      </c>
      <c r="L9" s="7"/>
      <c r="M9" s="4"/>
      <c r="N9" s="7"/>
      <c r="O9" s="4"/>
    </row>
    <row r="10" spans="1:15" ht="14.4" thickBot="1" x14ac:dyDescent="0.35">
      <c r="A10" s="3" t="s">
        <v>17</v>
      </c>
      <c r="B10" s="7">
        <v>15449</v>
      </c>
      <c r="C10" s="4">
        <v>57832.81</v>
      </c>
      <c r="D10" s="6">
        <v>37</v>
      </c>
      <c r="E10" s="4">
        <v>76681.31</v>
      </c>
      <c r="F10" s="4"/>
      <c r="G10" s="4"/>
      <c r="H10" s="4"/>
      <c r="I10" s="4"/>
      <c r="J10" s="4"/>
      <c r="K10" s="4"/>
      <c r="L10" s="7">
        <v>177</v>
      </c>
      <c r="M10" s="4">
        <v>3454.33</v>
      </c>
      <c r="N10" s="7">
        <v>177</v>
      </c>
      <c r="O10" s="4">
        <v>3334.09</v>
      </c>
    </row>
    <row r="11" spans="1:15" ht="14.4" thickBot="1" x14ac:dyDescent="0.35">
      <c r="A11" s="3" t="s">
        <v>18</v>
      </c>
      <c r="B11" s="7">
        <v>20401</v>
      </c>
      <c r="C11" s="4">
        <v>63510.89</v>
      </c>
      <c r="D11" s="6">
        <v>40.746000000000002</v>
      </c>
      <c r="E11" s="4">
        <v>87629.92</v>
      </c>
      <c r="F11" s="4"/>
      <c r="G11" s="4"/>
      <c r="H11" s="4"/>
      <c r="I11" s="4"/>
      <c r="J11" s="4"/>
      <c r="K11" s="4"/>
      <c r="L11" s="7">
        <v>338</v>
      </c>
      <c r="M11" s="4">
        <v>5945.942</v>
      </c>
      <c r="N11" s="7">
        <v>104</v>
      </c>
      <c r="O11" s="4">
        <v>1669.8320000000001</v>
      </c>
    </row>
    <row r="12" spans="1:15" ht="14.4" thickBot="1" x14ac:dyDescent="0.35">
      <c r="A12" s="3" t="s">
        <v>25</v>
      </c>
      <c r="B12" s="7">
        <v>76858</v>
      </c>
      <c r="C12" s="4">
        <v>215160</v>
      </c>
      <c r="D12" s="6"/>
      <c r="E12" s="4"/>
      <c r="F12" s="4"/>
      <c r="G12" s="4"/>
      <c r="H12" s="4"/>
      <c r="I12" s="4"/>
      <c r="J12" s="4"/>
      <c r="K12" s="4"/>
      <c r="L12" s="7"/>
      <c r="M12" s="4"/>
      <c r="N12" s="7"/>
      <c r="O12" s="4"/>
    </row>
    <row r="13" spans="1:15" ht="14.4" thickBot="1" x14ac:dyDescent="0.35">
      <c r="A13" s="3" t="s">
        <v>19</v>
      </c>
      <c r="B13" s="7">
        <f>SUM(B8:B12)</f>
        <v>5230075</v>
      </c>
      <c r="C13" s="7">
        <f t="shared" ref="C13:O13" si="0">SUM(C8:C12)</f>
        <v>15203944.820000002</v>
      </c>
      <c r="D13" s="7">
        <f t="shared" si="0"/>
        <v>347.14799999999997</v>
      </c>
      <c r="E13" s="7">
        <f t="shared" si="0"/>
        <v>722086.11</v>
      </c>
      <c r="F13" s="7">
        <f t="shared" si="0"/>
        <v>10530.57</v>
      </c>
      <c r="G13" s="7">
        <f t="shared" si="0"/>
        <v>105925569.29000001</v>
      </c>
      <c r="H13" s="7">
        <f t="shared" si="0"/>
        <v>337.84</v>
      </c>
      <c r="I13" s="7">
        <f t="shared" si="0"/>
        <v>172204.6</v>
      </c>
      <c r="J13" s="7">
        <f t="shared" si="0"/>
        <v>418.88</v>
      </c>
      <c r="K13" s="7">
        <f t="shared" si="0"/>
        <v>268362.26</v>
      </c>
      <c r="L13" s="7">
        <f t="shared" si="0"/>
        <v>23427</v>
      </c>
      <c r="M13" s="7">
        <f t="shared" si="0"/>
        <v>382846.38199999998</v>
      </c>
      <c r="N13" s="7">
        <f t="shared" si="0"/>
        <v>17227</v>
      </c>
      <c r="O13" s="7">
        <f t="shared" si="0"/>
        <v>243452.69199999998</v>
      </c>
    </row>
    <row r="14" spans="1:15" x14ac:dyDescent="0.3">
      <c r="N14" s="8"/>
    </row>
    <row r="15" spans="1:15" x14ac:dyDescent="0.3">
      <c r="A15" s="5"/>
    </row>
    <row r="17" spans="1:1" ht="24.6" x14ac:dyDescent="0.3">
      <c r="A17" s="9"/>
    </row>
    <row r="19" spans="1:1" ht="24.6" x14ac:dyDescent="0.3">
      <c r="A19" s="9"/>
    </row>
  </sheetData>
  <mergeCells count="11">
    <mergeCell ref="N6:O6"/>
    <mergeCell ref="A1:O1"/>
    <mergeCell ref="A3:O3"/>
    <mergeCell ref="A5:O5"/>
    <mergeCell ref="A6:A7"/>
    <mergeCell ref="B6:C6"/>
    <mergeCell ref="D6:E6"/>
    <mergeCell ref="F6:G6"/>
    <mergeCell ref="H6:I6"/>
    <mergeCell ref="J6:K6"/>
    <mergeCell ref="L6:M6"/>
  </mergeCells>
  <pageMargins left="0.70866141732283472" right="0.70866141732283472" top="0.74803149606299213" bottom="0.74803149606299213" header="0.31496062992125984" footer="0.31496062992125984"/>
  <pageSetup paperSize="9" scale="8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9"/>
  <sheetViews>
    <sheetView tabSelected="1" workbookViewId="0">
      <selection activeCell="D25" sqref="D25"/>
    </sheetView>
  </sheetViews>
  <sheetFormatPr defaultRowHeight="13.8" x14ac:dyDescent="0.3"/>
  <cols>
    <col min="1" max="1" width="32" customWidth="1"/>
    <col min="2" max="2" width="11.77734375" customWidth="1"/>
    <col min="3" max="3" width="12.33203125" bestFit="1" customWidth="1"/>
    <col min="4" max="4" width="7.33203125" customWidth="1"/>
    <col min="5" max="5" width="11.33203125" bestFit="1" customWidth="1"/>
    <col min="6" max="6" width="9.77734375" customWidth="1"/>
    <col min="7" max="7" width="13.44140625" bestFit="1" customWidth="1"/>
    <col min="8" max="8" width="7.77734375" customWidth="1"/>
    <col min="9" max="9" width="11.44140625" customWidth="1"/>
    <col min="10" max="10" width="6.44140625" customWidth="1"/>
    <col min="11" max="11" width="11.109375" customWidth="1"/>
    <col min="13" max="13" width="11.44140625" customWidth="1"/>
    <col min="15" max="15" width="12.109375" customWidth="1"/>
  </cols>
  <sheetData>
    <row r="1" spans="1:16" ht="24.6" x14ac:dyDescent="0.3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3" spans="1:16" ht="24.6" x14ac:dyDescent="0.3">
      <c r="A3" s="39" t="s">
        <v>1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</row>
    <row r="5" spans="1:16" ht="25.2" thickBot="1" x14ac:dyDescent="0.35">
      <c r="A5" s="40" t="s">
        <v>22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</row>
    <row r="6" spans="1:16" ht="26.4" customHeight="1" thickBot="1" x14ac:dyDescent="0.35">
      <c r="A6" s="41" t="s">
        <v>2</v>
      </c>
      <c r="B6" s="37" t="s">
        <v>3</v>
      </c>
      <c r="C6" s="38"/>
      <c r="D6" s="37" t="s">
        <v>4</v>
      </c>
      <c r="E6" s="38"/>
      <c r="F6" s="37" t="s">
        <v>5</v>
      </c>
      <c r="G6" s="38"/>
      <c r="H6" s="37" t="s">
        <v>6</v>
      </c>
      <c r="I6" s="38"/>
      <c r="J6" s="37" t="s">
        <v>7</v>
      </c>
      <c r="K6" s="38"/>
      <c r="L6" s="37" t="s">
        <v>8</v>
      </c>
      <c r="M6" s="38"/>
      <c r="N6" s="37" t="s">
        <v>9</v>
      </c>
      <c r="O6" s="38"/>
    </row>
    <row r="7" spans="1:16" ht="14.4" thickBot="1" x14ac:dyDescent="0.35">
      <c r="A7" s="42"/>
      <c r="B7" s="2" t="s">
        <v>10</v>
      </c>
      <c r="C7" s="2" t="s">
        <v>21</v>
      </c>
      <c r="D7" s="2" t="s">
        <v>11</v>
      </c>
      <c r="E7" s="2" t="s">
        <v>21</v>
      </c>
      <c r="F7" s="2" t="s">
        <v>12</v>
      </c>
      <c r="G7" s="2" t="s">
        <v>21</v>
      </c>
      <c r="H7" s="2" t="s">
        <v>13</v>
      </c>
      <c r="I7" s="2" t="s">
        <v>21</v>
      </c>
      <c r="J7" s="2" t="s">
        <v>14</v>
      </c>
      <c r="K7" s="2" t="s">
        <v>21</v>
      </c>
      <c r="L7" s="2" t="s">
        <v>13</v>
      </c>
      <c r="M7" s="2" t="s">
        <v>21</v>
      </c>
      <c r="N7" s="2" t="s">
        <v>13</v>
      </c>
      <c r="O7" s="2" t="s">
        <v>21</v>
      </c>
    </row>
    <row r="8" spans="1:16" ht="14.4" thickBot="1" x14ac:dyDescent="0.35">
      <c r="A8" s="3" t="s">
        <v>15</v>
      </c>
      <c r="B8" s="7">
        <v>3909038</v>
      </c>
      <c r="C8" s="4">
        <v>12043333.390000001</v>
      </c>
      <c r="D8" s="6">
        <v>387.49099999999999</v>
      </c>
      <c r="E8" s="4">
        <v>1116806.03</v>
      </c>
      <c r="F8" s="4">
        <v>16554.439999999999</v>
      </c>
      <c r="G8" s="4">
        <v>172022847.09</v>
      </c>
      <c r="H8" s="4">
        <v>1805.17</v>
      </c>
      <c r="I8" s="4">
        <v>1568078.45</v>
      </c>
      <c r="J8" s="4">
        <v>13</v>
      </c>
      <c r="K8" s="4">
        <v>31349.9</v>
      </c>
      <c r="L8" s="7">
        <v>38659</v>
      </c>
      <c r="M8" s="4">
        <v>705877.52</v>
      </c>
      <c r="N8" s="7">
        <v>28624</v>
      </c>
      <c r="O8" s="4">
        <v>481350.71</v>
      </c>
    </row>
    <row r="9" spans="1:16" ht="14.4" thickBot="1" x14ac:dyDescent="0.35">
      <c r="A9" s="3" t="s">
        <v>16</v>
      </c>
      <c r="B9" s="7">
        <v>3589112</v>
      </c>
      <c r="C9" s="4">
        <v>11321730.369999999</v>
      </c>
      <c r="D9" s="6"/>
      <c r="E9" s="4"/>
      <c r="F9" s="4"/>
      <c r="G9" s="4"/>
      <c r="H9" s="4">
        <v>579</v>
      </c>
      <c r="I9" s="4">
        <v>391337.97</v>
      </c>
      <c r="J9" s="4"/>
      <c r="K9" s="4"/>
      <c r="L9" s="7"/>
      <c r="M9" s="4"/>
      <c r="N9" s="7"/>
      <c r="O9" s="4"/>
      <c r="P9" s="43"/>
    </row>
    <row r="10" spans="1:16" ht="14.4" thickBot="1" x14ac:dyDescent="0.35">
      <c r="A10" s="3" t="s">
        <v>17</v>
      </c>
      <c r="B10" s="7">
        <v>25867</v>
      </c>
      <c r="C10" s="4">
        <v>78394.03</v>
      </c>
      <c r="D10" s="6">
        <v>58.7</v>
      </c>
      <c r="E10" s="4">
        <v>176900.66</v>
      </c>
      <c r="F10" s="4"/>
      <c r="G10" s="4"/>
      <c r="H10" s="4"/>
      <c r="I10" s="4"/>
      <c r="J10" s="4"/>
      <c r="K10" s="4"/>
      <c r="L10" s="7">
        <v>237</v>
      </c>
      <c r="M10" s="4">
        <v>4709.51</v>
      </c>
      <c r="N10" s="7">
        <v>237</v>
      </c>
      <c r="O10" s="4">
        <v>4582.09</v>
      </c>
      <c r="P10" s="43"/>
    </row>
    <row r="11" spans="1:16" s="36" customFormat="1" ht="14.4" thickBot="1" x14ac:dyDescent="0.35">
      <c r="A11" s="3" t="s">
        <v>18</v>
      </c>
      <c r="B11" s="7">
        <v>26632</v>
      </c>
      <c r="C11" s="4">
        <v>89864.42</v>
      </c>
      <c r="D11" s="6">
        <v>65.7</v>
      </c>
      <c r="E11" s="4">
        <v>211921.8</v>
      </c>
      <c r="F11" s="4"/>
      <c r="G11" s="4"/>
      <c r="H11" s="4"/>
      <c r="I11" s="4"/>
      <c r="J11" s="4"/>
      <c r="K11" s="4"/>
      <c r="L11" s="7">
        <v>372</v>
      </c>
      <c r="M11" s="4">
        <v>6657.22</v>
      </c>
      <c r="N11" s="7">
        <v>126</v>
      </c>
      <c r="O11" s="4">
        <v>2127.4299999999998</v>
      </c>
      <c r="P11" s="43"/>
    </row>
    <row r="12" spans="1:16" ht="14.4" thickBot="1" x14ac:dyDescent="0.35">
      <c r="A12" s="3" t="s">
        <v>25</v>
      </c>
      <c r="B12" s="7">
        <v>99396</v>
      </c>
      <c r="C12" s="4">
        <v>317852.39</v>
      </c>
      <c r="D12" s="6"/>
      <c r="E12" s="4"/>
      <c r="F12" s="4"/>
      <c r="G12" s="4"/>
      <c r="H12" s="4"/>
      <c r="I12" s="4"/>
      <c r="J12" s="4"/>
      <c r="K12" s="4"/>
      <c r="L12" s="7"/>
      <c r="M12" s="4"/>
      <c r="N12" s="7"/>
      <c r="O12" s="4"/>
      <c r="P12" s="43"/>
    </row>
    <row r="13" spans="1:16" ht="14.4" thickBot="1" x14ac:dyDescent="0.35">
      <c r="A13" s="3" t="s">
        <v>19</v>
      </c>
      <c r="B13" s="7">
        <f>SUM(B8:B12)</f>
        <v>7650045</v>
      </c>
      <c r="C13" s="7">
        <f t="shared" ref="C13:O13" si="0">SUM(C8:C12)</f>
        <v>23851174.600000001</v>
      </c>
      <c r="D13" s="7">
        <f t="shared" si="0"/>
        <v>511.89099999999996</v>
      </c>
      <c r="E13" s="7">
        <f t="shared" si="0"/>
        <v>1505628.49</v>
      </c>
      <c r="F13" s="7">
        <f t="shared" si="0"/>
        <v>16554.439999999999</v>
      </c>
      <c r="G13" s="7">
        <f t="shared" si="0"/>
        <v>172022847.09</v>
      </c>
      <c r="H13" s="7">
        <f t="shared" si="0"/>
        <v>2384.17</v>
      </c>
      <c r="I13" s="7">
        <f t="shared" si="0"/>
        <v>1959416.42</v>
      </c>
      <c r="J13" s="7">
        <f t="shared" si="0"/>
        <v>13</v>
      </c>
      <c r="K13" s="7">
        <f t="shared" si="0"/>
        <v>31349.9</v>
      </c>
      <c r="L13" s="7">
        <f t="shared" si="0"/>
        <v>39268</v>
      </c>
      <c r="M13" s="7">
        <f t="shared" si="0"/>
        <v>717244.25</v>
      </c>
      <c r="N13" s="7">
        <f t="shared" si="0"/>
        <v>28987</v>
      </c>
      <c r="O13" s="7">
        <f t="shared" si="0"/>
        <v>488060.23000000004</v>
      </c>
      <c r="P13" s="43"/>
    </row>
    <row r="14" spans="1:16" x14ac:dyDescent="0.3">
      <c r="N14" s="8"/>
    </row>
    <row r="15" spans="1:16" x14ac:dyDescent="0.3">
      <c r="A15" s="5"/>
    </row>
    <row r="17" spans="1:1" ht="24.6" x14ac:dyDescent="0.3">
      <c r="A17" s="10"/>
    </row>
    <row r="19" spans="1:1" ht="24.6" x14ac:dyDescent="0.3">
      <c r="A19" s="10"/>
    </row>
  </sheetData>
  <mergeCells count="11">
    <mergeCell ref="J6:K6"/>
    <mergeCell ref="L6:M6"/>
    <mergeCell ref="N6:O6"/>
    <mergeCell ref="A1:O1"/>
    <mergeCell ref="A3:O3"/>
    <mergeCell ref="A5:O5"/>
    <mergeCell ref="A6:A7"/>
    <mergeCell ref="B6:C6"/>
    <mergeCell ref="D6:E6"/>
    <mergeCell ref="F6:G6"/>
    <mergeCell ref="H6:I6"/>
  </mergeCells>
  <pageMargins left="0.70866141732283472" right="0.70866141732283472" top="0.74803149606299213" bottom="0.74803149606299213" header="0.31496062992125984" footer="0.31496062992125984"/>
  <pageSetup paperSize="9" scale="8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1 кв</vt:lpstr>
      <vt:lpstr>1 півр</vt:lpstr>
      <vt:lpstr>9міс</vt:lpstr>
      <vt:lpstr>рік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2021-10-11T06:54:00Z</cp:lastPrinted>
  <dcterms:created xsi:type="dcterms:W3CDTF">2019-09-03T11:10:20Z</dcterms:created>
  <dcterms:modified xsi:type="dcterms:W3CDTF">2022-01-21T14:25:02Z</dcterms:modified>
</cp:coreProperties>
</file>